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8" yWindow="-108" windowWidth="23256" windowHeight="12456"/>
  </bookViews>
  <sheets>
    <sheet name="командный" sheetId="8" r:id="rId1"/>
    <sheet name="лично-командный" sheetId="3" r:id="rId2"/>
    <sheet name="личн.пер-во" sheetId="12" r:id="rId3"/>
    <sheet name="Лист1" sheetId="9" r:id="rId4"/>
  </sheets>
  <definedNames>
    <definedName name="_xlnm._FilterDatabase" localSheetId="0" hidden="1">командный!$B$7:$E$37</definedName>
    <definedName name="_xlnm._FilterDatabase" localSheetId="2" hidden="1">'личн.пер-во'!$B$9:$K$250</definedName>
    <definedName name="_xlnm._FilterDatabase" localSheetId="1" hidden="1">'лично-командный'!$B$8:$M$249</definedName>
    <definedName name="_xlnm.Print_Area" localSheetId="0">командный!$A$1:$E$39</definedName>
    <definedName name="_xlnm.Print_Area" localSheetId="2">'личн.пер-во'!$B$1:$K$254</definedName>
    <definedName name="_xlnm.Print_Area" localSheetId="1">'лично-командный'!$A$1:$M$257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41" i="3" l="1"/>
  <c r="O233" i="3"/>
  <c r="O225" i="3"/>
  <c r="O217" i="3"/>
  <c r="O209" i="3"/>
  <c r="O201" i="3"/>
  <c r="O193" i="3"/>
  <c r="O185" i="3"/>
  <c r="O177" i="3"/>
  <c r="O169" i="3"/>
  <c r="O161" i="3"/>
  <c r="O153" i="3"/>
  <c r="P145" i="3"/>
  <c r="P137" i="3"/>
  <c r="P129" i="3"/>
  <c r="P121" i="3"/>
  <c r="P113" i="3"/>
  <c r="P105" i="3"/>
  <c r="P97" i="3"/>
  <c r="P89" i="3"/>
  <c r="P81" i="3"/>
  <c r="P73" i="3"/>
  <c r="P65" i="3"/>
  <c r="P57" i="3"/>
  <c r="P49" i="3"/>
  <c r="P41" i="3"/>
  <c r="P33" i="3"/>
  <c r="O25" i="3"/>
  <c r="P17" i="3"/>
  <c r="P9" i="3"/>
  <c r="L241" i="3" l="1" a="1"/>
  <c r="L241" i="3" s="1"/>
  <c r="L233" i="3" a="1"/>
  <c r="L233" i="3" s="1"/>
  <c r="L225" i="3" a="1"/>
  <c r="L225" i="3" s="1"/>
  <c r="L217" i="3" a="1"/>
  <c r="L217" i="3" s="1"/>
  <c r="L209" i="3" a="1"/>
  <c r="L209" i="3" s="1"/>
  <c r="L201" i="3" a="1"/>
  <c r="L201" i="3" s="1"/>
  <c r="L193" i="3" a="1"/>
  <c r="L193" i="3" s="1"/>
  <c r="L185" i="3" a="1"/>
  <c r="L185" i="3" s="1"/>
  <c r="L177" i="3" a="1"/>
  <c r="L177" i="3" s="1"/>
  <c r="L169" i="3" a="1"/>
  <c r="L169" i="3" s="1"/>
  <c r="L161" i="3" a="1"/>
  <c r="L161" i="3" s="1"/>
  <c r="L153" i="3" a="1"/>
  <c r="L153" i="3" s="1"/>
  <c r="L145" i="3" a="1"/>
  <c r="L145" i="3" s="1"/>
  <c r="L137" i="3" a="1"/>
  <c r="L137" i="3" s="1"/>
  <c r="L129" i="3" a="1"/>
  <c r="L129" i="3" s="1"/>
  <c r="L121" i="3" a="1"/>
  <c r="L121" i="3" s="1"/>
  <c r="L113" i="3" a="1"/>
  <c r="L105" i="3" a="1"/>
  <c r="L105" i="3" s="1"/>
  <c r="L97" i="3" a="1"/>
  <c r="L97" i="3" s="1"/>
  <c r="L89" i="3" a="1"/>
  <c r="L89" i="3" s="1"/>
  <c r="L81" i="3" a="1"/>
  <c r="L81" i="3" s="1"/>
  <c r="L73" i="3" a="1"/>
  <c r="L73" i="3" s="1"/>
  <c r="L65" i="3" a="1"/>
  <c r="L65" i="3" s="1"/>
  <c r="L57" i="3" a="1"/>
  <c r="L57" i="3" s="1"/>
  <c r="L49" i="3" a="1"/>
  <c r="L49" i="3" s="1"/>
  <c r="L41" i="3" a="1"/>
  <c r="L41" i="3" s="1"/>
  <c r="L33" i="3" a="1"/>
  <c r="L33" i="3" s="1"/>
  <c r="L25" i="3" a="1"/>
  <c r="L25" i="3" s="1"/>
  <c r="L17" i="3" a="1"/>
  <c r="L17" i="3" s="1"/>
  <c r="L9" i="3" a="1"/>
  <c r="L9" i="3" s="1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22" i="12"/>
  <c r="I210" i="12"/>
  <c r="I133" i="12"/>
  <c r="I118" i="12"/>
  <c r="I231" i="12"/>
  <c r="I124" i="12"/>
  <c r="I215" i="12"/>
  <c r="I183" i="12"/>
  <c r="I52" i="12"/>
  <c r="I40" i="12"/>
  <c r="I104" i="12"/>
  <c r="I55" i="12"/>
  <c r="I33" i="12"/>
  <c r="I66" i="12"/>
  <c r="I39" i="12"/>
  <c r="I27" i="12"/>
  <c r="I90" i="12"/>
  <c r="I97" i="12"/>
  <c r="I202" i="12"/>
  <c r="I158" i="12"/>
  <c r="I141" i="12"/>
  <c r="I86" i="12"/>
  <c r="I213" i="12"/>
  <c r="I113" i="12"/>
  <c r="I103" i="12"/>
  <c r="I71" i="12"/>
  <c r="I80" i="12"/>
  <c r="I186" i="12"/>
  <c r="I218" i="12"/>
  <c r="I89" i="12"/>
  <c r="I88" i="12"/>
  <c r="I209" i="12"/>
  <c r="I96" i="12"/>
  <c r="I26" i="12"/>
  <c r="I48" i="12"/>
  <c r="I189" i="12"/>
  <c r="I150" i="12"/>
  <c r="I206" i="12"/>
  <c r="I214" i="12"/>
  <c r="I148" i="12"/>
  <c r="I229" i="12"/>
  <c r="I230" i="12"/>
  <c r="I43" i="12"/>
  <c r="I221" i="12"/>
  <c r="I38" i="12"/>
  <c r="I157" i="12"/>
  <c r="I212" i="12"/>
  <c r="I201" i="12"/>
  <c r="I54" i="12"/>
  <c r="I109" i="12"/>
  <c r="I167" i="12"/>
  <c r="I92" i="12"/>
  <c r="I182" i="12"/>
  <c r="I181" i="12"/>
  <c r="I173" i="12"/>
  <c r="I176" i="12"/>
  <c r="I171" i="12"/>
  <c r="I226" i="12"/>
  <c r="I108" i="12"/>
  <c r="I128" i="12"/>
  <c r="I149" i="12"/>
  <c r="I205" i="12"/>
  <c r="I220" i="12"/>
  <c r="I195" i="12"/>
  <c r="I194" i="12"/>
  <c r="I178" i="12"/>
  <c r="I140" i="12"/>
  <c r="I224" i="12"/>
  <c r="I227" i="12"/>
  <c r="I200" i="12"/>
  <c r="I164" i="12"/>
  <c r="I170" i="12"/>
  <c r="I84" i="12"/>
  <c r="I180" i="12"/>
  <c r="I127" i="12"/>
  <c r="I79" i="12"/>
  <c r="I42" i="12"/>
  <c r="I204" i="12"/>
  <c r="I219" i="12"/>
  <c r="I102" i="12"/>
  <c r="I160" i="12"/>
  <c r="I112" i="12"/>
  <c r="I126" i="12"/>
  <c r="I207" i="12"/>
  <c r="I225" i="12"/>
  <c r="I179" i="12"/>
  <c r="I83" i="12"/>
  <c r="I147" i="12"/>
  <c r="I233" i="12"/>
  <c r="I72" i="12"/>
  <c r="I139" i="12"/>
  <c r="I192" i="12"/>
  <c r="I228" i="12"/>
  <c r="I123" i="12"/>
  <c r="I175" i="12"/>
  <c r="I99" i="12"/>
  <c r="I188" i="12"/>
  <c r="I156" i="12"/>
  <c r="I114" i="12"/>
  <c r="I162" i="12"/>
  <c r="I216" i="12"/>
  <c r="I155" i="12"/>
  <c r="I193" i="12"/>
  <c r="I122" i="12"/>
  <c r="I47" i="12"/>
  <c r="I138" i="12"/>
  <c r="I208" i="12"/>
  <c r="I107" i="12"/>
  <c r="I154" i="12"/>
  <c r="I95" i="12"/>
  <c r="I60" i="12"/>
  <c r="J29" i="12"/>
  <c r="I29" i="12"/>
  <c r="I12" i="12"/>
  <c r="I137" i="12"/>
  <c r="I65" i="12"/>
  <c r="I117" i="12"/>
  <c r="I59" i="12"/>
  <c r="I70" i="12"/>
  <c r="I111" i="12"/>
  <c r="I78" i="12"/>
  <c r="I217" i="12"/>
  <c r="I153" i="12"/>
  <c r="I146" i="12"/>
  <c r="I232" i="12"/>
  <c r="I166" i="12"/>
  <c r="I161" i="12"/>
  <c r="I169" i="12"/>
  <c r="I185" i="12"/>
  <c r="I77" i="12"/>
  <c r="I37" i="12"/>
  <c r="I58" i="12"/>
  <c r="I82" i="12"/>
  <c r="I94" i="12"/>
  <c r="I11" i="12"/>
  <c r="I199" i="12"/>
  <c r="J24" i="12"/>
  <c r="I24" i="12"/>
  <c r="I10" i="12"/>
  <c r="I63" i="12"/>
  <c r="I76" i="12"/>
  <c r="I81" i="12"/>
  <c r="I67" i="12"/>
  <c r="I75" i="12"/>
  <c r="I36" i="12"/>
  <c r="I13" i="12"/>
  <c r="I74" i="12"/>
  <c r="I45" i="12"/>
  <c r="I41" i="12"/>
  <c r="I106" i="12"/>
  <c r="I98" i="12"/>
  <c r="I152" i="12"/>
  <c r="I136" i="12"/>
  <c r="I32" i="12"/>
  <c r="I172" i="12"/>
  <c r="I145" i="12"/>
  <c r="I187" i="12"/>
  <c r="I198" i="12"/>
  <c r="I105" i="12"/>
  <c r="I121" i="12"/>
  <c r="I56" i="12"/>
  <c r="I223" i="12"/>
  <c r="I132" i="12"/>
  <c r="I35" i="12"/>
  <c r="I31" i="12"/>
  <c r="I15" i="12"/>
  <c r="J22" i="12"/>
  <c r="I22" i="12"/>
  <c r="I18" i="12"/>
  <c r="I87" i="12"/>
  <c r="I131" i="12"/>
  <c r="I51" i="12"/>
  <c r="I50" i="12"/>
  <c r="I44" i="12"/>
  <c r="I62" i="12"/>
  <c r="I64" i="12"/>
  <c r="I73" i="12"/>
  <c r="I57" i="12"/>
  <c r="J17" i="12"/>
  <c r="I17" i="12"/>
  <c r="I130" i="12"/>
  <c r="I144" i="12"/>
  <c r="I110" i="12"/>
  <c r="I159" i="12"/>
  <c r="I101" i="12"/>
  <c r="I120" i="12"/>
  <c r="I91" i="12"/>
  <c r="J25" i="12"/>
  <c r="I25" i="12"/>
  <c r="I46" i="12"/>
  <c r="I135" i="12"/>
  <c r="I116" i="12"/>
  <c r="I143" i="12"/>
  <c r="I23" i="12"/>
  <c r="I61" i="12"/>
  <c r="I85" i="12"/>
  <c r="I151" i="12"/>
  <c r="I119" i="12"/>
  <c r="I203" i="12"/>
  <c r="I168" i="12"/>
  <c r="I174" i="12"/>
  <c r="I211" i="12"/>
  <c r="I125" i="12"/>
  <c r="J21" i="12"/>
  <c r="I21" i="12"/>
  <c r="I115" i="12"/>
  <c r="I69" i="12"/>
  <c r="J16" i="12"/>
  <c r="I16" i="12"/>
  <c r="I19" i="12"/>
  <c r="J30" i="12"/>
  <c r="I30" i="12"/>
  <c r="I49" i="12"/>
  <c r="I14" i="12"/>
  <c r="I34" i="12"/>
  <c r="J20" i="12"/>
  <c r="I20" i="12"/>
  <c r="I68" i="12"/>
  <c r="I93" i="12"/>
  <c r="I163" i="12"/>
  <c r="J28" i="12"/>
  <c r="I28" i="12"/>
  <c r="I177" i="12"/>
  <c r="I129" i="12"/>
  <c r="I53" i="12"/>
  <c r="I134" i="12"/>
  <c r="I197" i="12"/>
  <c r="I165" i="12"/>
  <c r="I184" i="12"/>
  <c r="I142" i="12"/>
  <c r="I190" i="12"/>
  <c r="I196" i="12"/>
  <c r="I100" i="12"/>
  <c r="I191" i="12"/>
  <c r="B36" i="8"/>
  <c r="B37" i="8"/>
  <c r="B34" i="8"/>
  <c r="B11" i="8"/>
  <c r="B23" i="8"/>
  <c r="B22" i="8"/>
  <c r="B21" i="8"/>
  <c r="B30" i="8"/>
  <c r="B25" i="8"/>
  <c r="B33" i="8"/>
  <c r="B35" i="8"/>
  <c r="B20" i="8"/>
  <c r="B27" i="8"/>
  <c r="B29" i="8"/>
  <c r="B28" i="8"/>
  <c r="B17" i="8"/>
  <c r="B14" i="8"/>
  <c r="B32" i="8"/>
  <c r="B12" i="8"/>
  <c r="B9" i="8"/>
  <c r="B15" i="8"/>
  <c r="B26" i="8"/>
  <c r="B10" i="8"/>
  <c r="B13" i="8"/>
  <c r="B19" i="8"/>
  <c r="B16" i="8"/>
  <c r="B24" i="8"/>
  <c r="B8" i="8"/>
  <c r="B18" i="8"/>
  <c r="B31" i="8"/>
  <c r="I33" i="3"/>
  <c r="I248" i="3" l="1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C37" i="8" l="1"/>
  <c r="C22" i="8"/>
  <c r="C11" i="8"/>
  <c r="C36" i="8"/>
  <c r="C23" i="8"/>
  <c r="C34" i="8"/>
  <c r="I200" i="3" l="1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L113" i="3" s="1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C13" i="8" l="1"/>
  <c r="C35" i="8"/>
  <c r="C10" i="8"/>
  <c r="C15" i="8"/>
  <c r="C9" i="8"/>
  <c r="C26" i="8"/>
  <c r="C12" i="8"/>
  <c r="C14" i="8"/>
  <c r="C21" i="8"/>
  <c r="C17" i="8"/>
  <c r="C28" i="8"/>
  <c r="C29" i="8"/>
  <c r="C27" i="8"/>
  <c r="C25" i="8"/>
  <c r="C20" i="8"/>
  <c r="C30" i="8"/>
  <c r="C33" i="8"/>
  <c r="C32" i="8"/>
  <c r="I56" i="3" l="1"/>
  <c r="I55" i="3"/>
  <c r="I54" i="3"/>
  <c r="I53" i="3"/>
  <c r="I52" i="3"/>
  <c r="I51" i="3"/>
  <c r="I50" i="3"/>
  <c r="I49" i="3"/>
  <c r="C19" i="8" l="1"/>
  <c r="I9" i="3" l="1"/>
  <c r="I48" i="3" l="1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2" i="3"/>
  <c r="I31" i="3"/>
  <c r="I30" i="3"/>
  <c r="I29" i="3"/>
  <c r="I28" i="3"/>
  <c r="I27" i="3"/>
  <c r="I26" i="3"/>
  <c r="I25" i="3"/>
  <c r="C16" i="8" l="1"/>
  <c r="I19" i="3"/>
  <c r="I20" i="3"/>
  <c r="I21" i="3"/>
  <c r="I22" i="3"/>
  <c r="I23" i="3"/>
  <c r="I24" i="3"/>
  <c r="I18" i="3"/>
  <c r="I17" i="3"/>
  <c r="C24" i="8" l="1"/>
  <c r="C8" i="8"/>
  <c r="C18" i="8"/>
  <c r="I16" i="3"/>
  <c r="I10" i="3" l="1"/>
  <c r="I11" i="3"/>
  <c r="I12" i="3"/>
  <c r="I13" i="3"/>
  <c r="I14" i="3"/>
  <c r="I15" i="3"/>
  <c r="M9" i="3" l="1"/>
  <c r="C31" i="8"/>
  <c r="M81" i="3"/>
  <c r="M25" i="3"/>
  <c r="M73" i="3"/>
  <c r="M17" i="3"/>
  <c r="M41" i="3"/>
  <c r="M193" i="3"/>
  <c r="M33" i="3"/>
  <c r="M97" i="3"/>
  <c r="M153" i="3"/>
  <c r="M201" i="3"/>
  <c r="M217" i="3"/>
  <c r="M121" i="3"/>
  <c r="M145" i="3"/>
  <c r="M209" i="3"/>
  <c r="M105" i="3"/>
  <c r="M177" i="3"/>
  <c r="M49" i="3"/>
  <c r="M161" i="3"/>
  <c r="M113" i="3"/>
  <c r="M169" i="3"/>
  <c r="M65" i="3"/>
  <c r="M57" i="3"/>
  <c r="M89" i="3"/>
  <c r="M129" i="3"/>
  <c r="M185" i="3"/>
  <c r="M225" i="3"/>
  <c r="M137" i="3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<sst xmlns="http://schemas.openxmlformats.org/spreadsheetml/2006/main" count="1048" uniqueCount="315">
  <si>
    <t>ПРЫЖОК В ДЛИНУ С МЕСТА</t>
  </si>
  <si>
    <t>№ПП</t>
  </si>
  <si>
    <t>КОМАНДА</t>
  </si>
  <si>
    <t>ФИО</t>
  </si>
  <si>
    <t>РЕЗУЛЬТАТ</t>
  </si>
  <si>
    <t>ЛУЧШИЙ РЕЗУЛЬТАТ</t>
  </si>
  <si>
    <t>СРЕДНЕЕ ЗНАЧЕНИЕ</t>
  </si>
  <si>
    <t>СУММА КОМАНДЫ ПО 7 РЕЗУЛЬТАТАМ</t>
  </si>
  <si>
    <t>г Красноярск</t>
  </si>
  <si>
    <t xml:space="preserve">МЕСТО </t>
  </si>
  <si>
    <t>ЛИЧНОЕ ПЕРВЕНСТВО</t>
  </si>
  <si>
    <t>Протокол командного первенства</t>
  </si>
  <si>
    <t>Команда</t>
  </si>
  <si>
    <t>Сумма очков 7 лучших результатов</t>
  </si>
  <si>
    <t>Место</t>
  </si>
  <si>
    <t>Командные очки</t>
  </si>
  <si>
    <t xml:space="preserve">Главный судья </t>
  </si>
  <si>
    <t>Главный секретарь</t>
  </si>
  <si>
    <t>Макогончук В.А.</t>
  </si>
  <si>
    <t xml:space="preserve">Таблица </t>
  </si>
  <si>
    <t xml:space="preserve">оценки результатов комплексного зачета </t>
  </si>
  <si>
    <t>1 место  - 70 очков</t>
  </si>
  <si>
    <t>2 место  - 65 очков</t>
  </si>
  <si>
    <t>3 место  - 60 очков</t>
  </si>
  <si>
    <t>4 место  - 58 очков</t>
  </si>
  <si>
    <t>5 место  - 57 очков</t>
  </si>
  <si>
    <t>6 место  - 56 очков</t>
  </si>
  <si>
    <t>7 место  - 55 очков</t>
  </si>
  <si>
    <t>8 место  - 54 очков</t>
  </si>
  <si>
    <t>9 место  - 53 очков</t>
  </si>
  <si>
    <t>10 место - 52 очков</t>
  </si>
  <si>
    <t>и т.д. на 1 очко меньше</t>
  </si>
  <si>
    <t>14 мая 2026</t>
  </si>
  <si>
    <t>Цих Владислав Витальевич</t>
  </si>
  <si>
    <t>Гельдт Владислав Владимирович</t>
  </si>
  <si>
    <t>Селяков Матвей Романович</t>
  </si>
  <si>
    <t>Давыдов Анатолий Витальевич</t>
  </si>
  <si>
    <t>Севостьянов Иван Сергеевич</t>
  </si>
  <si>
    <t>Юшков Кирилл Денисович</t>
  </si>
  <si>
    <t>Путинцев Илья Сергеевич</t>
  </si>
  <si>
    <t>Ефремов Владислав Олегович</t>
  </si>
  <si>
    <t>Левочков Константин Максимович</t>
  </si>
  <si>
    <t xml:space="preserve">Барсамян Самвел Романович </t>
  </si>
  <si>
    <t>Швец Максим Михайлович</t>
  </si>
  <si>
    <t>Иващенко Вячеслав Алексеевич</t>
  </si>
  <si>
    <t>Барсамян Давид Рудольфович</t>
  </si>
  <si>
    <t>Будим Александр Анатольевич</t>
  </si>
  <si>
    <t xml:space="preserve">Бочегов Артём Александрович </t>
  </si>
  <si>
    <t xml:space="preserve">Глушков Андрей Евгеньевич </t>
  </si>
  <si>
    <t xml:space="preserve">Зуб Илья Владимирович </t>
  </si>
  <si>
    <t xml:space="preserve">Клов Владимир Константинович </t>
  </si>
  <si>
    <t xml:space="preserve">Мадюськин Константин Викторович </t>
  </si>
  <si>
    <t xml:space="preserve">Мамедов Давид Асимович </t>
  </si>
  <si>
    <t xml:space="preserve">Михеев Егор Алексеевич </t>
  </si>
  <si>
    <t>Курчанов Герман Владимирович</t>
  </si>
  <si>
    <t>Терешков Леонид Иванович</t>
  </si>
  <si>
    <t>Ломанов Руслан Дмитриевич</t>
  </si>
  <si>
    <t>Развязной Дмитрий Алексеевич</t>
  </si>
  <si>
    <t>Бочкарев Максим Евгеньевич</t>
  </si>
  <si>
    <t>Наклеенов Максим Андреевич</t>
  </si>
  <si>
    <t>Терентьев Семён Никитович</t>
  </si>
  <si>
    <t>Абрамчик Артемий Андреевич</t>
  </si>
  <si>
    <t>Владимиров Владислав Владимирович</t>
  </si>
  <si>
    <t>Половинкин Тимофей Дмитриевич</t>
  </si>
  <si>
    <t>Ризоев Юсуф Муродалиевич</t>
  </si>
  <si>
    <t>Заргарян Рудик Аршалуйсович</t>
  </si>
  <si>
    <t>Коханьков Матвей Александрович</t>
  </si>
  <si>
    <t>Абдуллоев Мухамад Шарифходжаевич</t>
  </si>
  <si>
    <t>Шехтель Никита Алексеевич</t>
  </si>
  <si>
    <t>Убилава Дмитрий Кириллович</t>
  </si>
  <si>
    <t>Цуканов Артём Алексеевич</t>
  </si>
  <si>
    <t>Ромель Денис Евгеньевич</t>
  </si>
  <si>
    <t>Штукин Данил Павлович</t>
  </si>
  <si>
    <t>Оглы Сергей Александрович</t>
  </si>
  <si>
    <t xml:space="preserve">Гузик Данил Степанович </t>
  </si>
  <si>
    <t>Новиков Артём Павлович</t>
  </si>
  <si>
    <t>Кащеев Никита Александрович</t>
  </si>
  <si>
    <t>Митрофанов Даниил Анатольевич</t>
  </si>
  <si>
    <t>Пермяков Алексей Андреевич</t>
  </si>
  <si>
    <t xml:space="preserve">Дик Ярослав Константинович </t>
  </si>
  <si>
    <t>Ващуков Кирилл Витальевич</t>
  </si>
  <si>
    <t>Драпеко Эдуард Павлович</t>
  </si>
  <si>
    <t>Токмаков Лев Александрович</t>
  </si>
  <si>
    <t>Тютерев Данила Петрович</t>
  </si>
  <si>
    <t>Дунаев Тимофей Алексеевич</t>
  </si>
  <si>
    <t>Хамраев Алишер Азизович</t>
  </si>
  <si>
    <t>Заремба Константин Евгеньевич</t>
  </si>
  <si>
    <t>Трифонов Матвей Сергеевич</t>
  </si>
  <si>
    <t>ЛЕНИНСКИЙ РАЙОН г.Красноярска</t>
  </si>
  <si>
    <t>Ловцевич Максим Артемович</t>
  </si>
  <si>
    <t>Жигарев Кирилл Александрович</t>
  </si>
  <si>
    <t>Мехтиев Владислав Игоревич</t>
  </si>
  <si>
    <t>Куимов Максим Федорович</t>
  </si>
  <si>
    <t>Пыжьянов Владимир Александрович</t>
  </si>
  <si>
    <t>Балсуновский Ярослав Максимович</t>
  </si>
  <si>
    <t>Чернов Вячеслав Денисович</t>
  </si>
  <si>
    <t xml:space="preserve">Тужиков Владимир Валентинович </t>
  </si>
  <si>
    <t>ЖЕЛЕЗНОДОРОЖНЫЙ РАЙОН г.Красноярска</t>
  </si>
  <si>
    <t>Крафт Евгений Алексеевич</t>
  </si>
  <si>
    <t>Небольсин Андрей Александрович</t>
  </si>
  <si>
    <t>Локтионов Владислапв Артемович</t>
  </si>
  <si>
    <t>Ковенский Артем Русланович</t>
  </si>
  <si>
    <t>Щербань Лев Сергеевич</t>
  </si>
  <si>
    <t>Шакуров Рамиль Нильевич</t>
  </si>
  <si>
    <t>Дугин Савелий Витальевич</t>
  </si>
  <si>
    <t>Архипов Арсений Олегович</t>
  </si>
  <si>
    <t>СОВЕТСКИЙ РАЙОН г.Красноярска</t>
  </si>
  <si>
    <t>Грибушин Андрей Иванович</t>
  </si>
  <si>
    <t>ЦЕНТРАЛЬНЫЙ РАЙОН г.Красноярска</t>
  </si>
  <si>
    <t>Шалыгин Игорь Вячеславович</t>
  </si>
  <si>
    <t>Шестаков Максим Витальевич</t>
  </si>
  <si>
    <t>Терещук Роман Иванович</t>
  </si>
  <si>
    <t>Калинин Семен Николаевич</t>
  </si>
  <si>
    <t>Сараев Илья Сергеевич</t>
  </si>
  <si>
    <t>Фетисов Артем Сергеевич</t>
  </si>
  <si>
    <t>Терехов Матвей Анатольевич</t>
  </si>
  <si>
    <t>Найштедт Кирилл Александрович</t>
  </si>
  <si>
    <t>АЧИНСКИЙ МУНИЦИПАЛЬНЫЙ ОКРУГ</t>
  </si>
  <si>
    <t>Чотоев Элзарбек Шумкарбекович</t>
  </si>
  <si>
    <t xml:space="preserve">Репин Даниил Витальевич </t>
  </si>
  <si>
    <t>Семеняк  Вадим Михайлович</t>
  </si>
  <si>
    <t>Прилипко Арсений Витальевич</t>
  </si>
  <si>
    <t>Шукшин  Матвей Владимирович</t>
  </si>
  <si>
    <t>Бендюков Ярослав Александрович</t>
  </si>
  <si>
    <t>Антипов Александр Сергеевич</t>
  </si>
  <si>
    <t>Костюков Иван Сергеевич</t>
  </si>
  <si>
    <t>КАНСКИЙ МУНИЦИПАЛЬНЫЙ ОКРУГ</t>
  </si>
  <si>
    <t>Переводчиков Алексей Алексеевич</t>
  </si>
  <si>
    <t>Власов Александр Александрович</t>
  </si>
  <si>
    <t>Смоленцев Ян Семенович</t>
  </si>
  <si>
    <t>Кулаков Михаил Александрович</t>
  </si>
  <si>
    <t>Нагорный Степан Евгеньевич</t>
  </si>
  <si>
    <t>Нагорный Богдан Евгеньевич</t>
  </si>
  <si>
    <t>Петров Арсений Александрович</t>
  </si>
  <si>
    <t>Стаферов Егор Иванович</t>
  </si>
  <si>
    <t>ЕНИСЕЙСКИЙ МУНИЦИПАЛЬНЫЙ ОКРУГ</t>
  </si>
  <si>
    <t>Зорин Степан Андреевич</t>
  </si>
  <si>
    <t xml:space="preserve">Прищеп Александр Александрович </t>
  </si>
  <si>
    <t>Малахов Кирилл Дмитриевич</t>
  </si>
  <si>
    <t>Попов Владислав Игоревич</t>
  </si>
  <si>
    <t>Спичак Илья Александрович</t>
  </si>
  <si>
    <t>Шереметьев Олег Алексеевич</t>
  </si>
  <si>
    <t>Наумов Матвей Сергеевич</t>
  </si>
  <si>
    <t>Головков АлександрДенисович</t>
  </si>
  <si>
    <t>ЗАТО г.ЖЕЛЕЗНОГОРСК</t>
  </si>
  <si>
    <t>Лузгин Андрей Игоревич</t>
  </si>
  <si>
    <t>Федореев Артём Сергеевич</t>
  </si>
  <si>
    <t>Дитятев Матвей Владимирович</t>
  </si>
  <si>
    <t>Драчёв Артём Алексеевич</t>
  </si>
  <si>
    <t>Нестеренко Денис Евгеньевич</t>
  </si>
  <si>
    <t>Арановский Илья Андреевич</t>
  </si>
  <si>
    <t>Айрапетьян Денис Александрович</t>
  </si>
  <si>
    <t>Логинов Максим Валентинович</t>
  </si>
  <si>
    <t>ЗАТО г.ЗЕЛЕНОГОРСК</t>
  </si>
  <si>
    <t>Хашин Роман Александрович</t>
  </si>
  <si>
    <t>Титов Иван Павлович</t>
  </si>
  <si>
    <t>Раловец Иван Александрович</t>
  </si>
  <si>
    <t>Мурашкин Егор Олегович</t>
  </si>
  <si>
    <t>Ананьин Захар Иванович</t>
  </si>
  <si>
    <t>Ченченков Илья Денисович</t>
  </si>
  <si>
    <t>Кочкин Степан Александрович</t>
  </si>
  <si>
    <t>Русанов Максим Михайлович</t>
  </si>
  <si>
    <t>ЗАТО п. СОЛНЕЧНЫЙ</t>
  </si>
  <si>
    <t>Шаламай Мирослав Александрович</t>
  </si>
  <si>
    <t>Габдуллин Эмиль Ильвирович</t>
  </si>
  <si>
    <t>Шугаев Матвей Никитович</t>
  </si>
  <si>
    <t>Кельбалиев Мухаммад Хизридинович</t>
  </si>
  <si>
    <t>Пихтерев Михаил Александрович</t>
  </si>
  <si>
    <t>Кириченко Иван Евгеньевич</t>
  </si>
  <si>
    <t>Солодянников Егор Васильевич</t>
  </si>
  <si>
    <t>Тютюнин Михаил Евгеньевич</t>
  </si>
  <si>
    <t>СОСНОВОБОРСКИЙ МУНИЦИПАЛЬНЫЙ ОКРУГ</t>
  </si>
  <si>
    <t>ШАРЫПОВСКИЙ МУНИЦИПАЛЬНЫЙ ОКРУГ</t>
  </si>
  <si>
    <t>г.НОРИЛЬСК</t>
  </si>
  <si>
    <t>Выходцев Демид Витальевич</t>
  </si>
  <si>
    <t>Камышев Максим Алексеевич</t>
  </si>
  <si>
    <t>Калгин Алексей Алексеевич</t>
  </si>
  <si>
    <t>Макаров Данила Игоревич</t>
  </si>
  <si>
    <t>Гофман Виктор Эдуардович</t>
  </si>
  <si>
    <t>Зайцев Матвей Алексеевич</t>
  </si>
  <si>
    <t>Звонков Кирилл Романович</t>
  </si>
  <si>
    <t>Кособуко Кирилл Николаевич</t>
  </si>
  <si>
    <t>Куковенко Сергей Максимович</t>
  </si>
  <si>
    <t>Остюков Алексей Сергеевич</t>
  </si>
  <si>
    <t>Шамрин Александр Сергеевич</t>
  </si>
  <si>
    <t>Шамрин Алексей Сергеевич</t>
  </si>
  <si>
    <t>Жилинский Никита Сергеевич</t>
  </si>
  <si>
    <t>АБАНСКИЙ МУНИЦИПАЛЬНЫЙ ОКРУГ</t>
  </si>
  <si>
    <t>Моор Михаил Ромешович</t>
  </si>
  <si>
    <t>БАЛАХТИНСКО-НОВОСЕЛОВСКИЙ РАЙОН</t>
  </si>
  <si>
    <t>Голубев Олег Витальевич</t>
  </si>
  <si>
    <t>Мюльгаузен Захар Евгеньевич</t>
  </si>
  <si>
    <t>Уласевич Владислав Владимирович</t>
  </si>
  <si>
    <t>Шпаков Матвей Иванович</t>
  </si>
  <si>
    <t>Балдаков Александр Вадимович</t>
  </si>
  <si>
    <t>Печко Матвей Андреевич</t>
  </si>
  <si>
    <t>Яковлев Ярослав Иванович</t>
  </si>
  <si>
    <t>Смолин Илья Алексеевич</t>
  </si>
  <si>
    <t>БИРИЛЮССКИЙ МУНИЦИПАЛЬНЫЙ ОКРУГ</t>
  </si>
  <si>
    <t>Глушаков Денис Олегович</t>
  </si>
  <si>
    <t>Зырянов Максим Алексеевич</t>
  </si>
  <si>
    <t>Сичкарь Дмитрий Андреевич</t>
  </si>
  <si>
    <t>Терехин Андрей Денисович</t>
  </si>
  <si>
    <t>Хворостов Мирон Алексеевич</t>
  </si>
  <si>
    <t>Демченко Максим Александрович</t>
  </si>
  <si>
    <t>Мельниченко Игорь Максимович</t>
  </si>
  <si>
    <t>Скворцов Арсений Дмитриевич</t>
  </si>
  <si>
    <t>БОГОТОЛЬСКИЙ МУНИЦИПАЛЬНЫЙ ОКРУГ</t>
  </si>
  <si>
    <t>Гайворонский Илья Владиславович</t>
  </si>
  <si>
    <t>Иванцов Михаил Васильевич</t>
  </si>
  <si>
    <t>Шевелев Игорь Вадимович</t>
  </si>
  <si>
    <t>Кусков Вячеслав Олегович</t>
  </si>
  <si>
    <t>Лях Тимофей Евгеньевич</t>
  </si>
  <si>
    <t>Еланский Антон Евгеньевич</t>
  </si>
  <si>
    <t>Гайджес Никита Александрович</t>
  </si>
  <si>
    <t>Калоша Иван Анатольевич</t>
  </si>
  <si>
    <t>ЕМЕЛЬЯНОВСКИЙ МУНИЦИПАЛЬНЫЙ ОКРУГ</t>
  </si>
  <si>
    <t>Литвинов Данил Антонович</t>
  </si>
  <si>
    <t>Евсеев Александр Николаевич</t>
  </si>
  <si>
    <t>Жарков Александр Николаевич</t>
  </si>
  <si>
    <t>Кульга Вадим Викторович</t>
  </si>
  <si>
    <t>Кузьмин Роман Сергеевич</t>
  </si>
  <si>
    <t>Пиюк Ярослав Владимирович</t>
  </si>
  <si>
    <t>Оберман Вадим Алексеевич</t>
  </si>
  <si>
    <t>Гришиенко Илья Павлович</t>
  </si>
  <si>
    <t>ИДРИНСКО-КРАСНОТУРАНСКИЙ МУНИЦИПАЛЬНЫЙ ОКРУГ</t>
  </si>
  <si>
    <t>Шейнмайер Сергей Денисович</t>
  </si>
  <si>
    <t>Миллер Владимир Дмитриевич</t>
  </si>
  <si>
    <t>Клочков Артем Евгеньевич</t>
  </si>
  <si>
    <t>Пиль Виктор Федорович</t>
  </si>
  <si>
    <t>Сибиряков Александр Иванович</t>
  </si>
  <si>
    <t>Никифоров Максим Андреевич</t>
  </si>
  <si>
    <t>Рудских Дмитрий Евгеньевич</t>
  </si>
  <si>
    <t>Пиль Сергей Федорович</t>
  </si>
  <si>
    <t>КАРАТУЗСКИЙ МУНИЦИПАЛЬНЫЙ ОКРУГ</t>
  </si>
  <si>
    <t>ИЛАНСКИЙ-НИЖНЕИНГАШСКИЙ МУНИЦИПАЛЬНЫЙ ОКРУГ</t>
  </si>
  <si>
    <t>Барков Артур Артемович</t>
  </si>
  <si>
    <t>Демидов Дмитрий Юрьевич</t>
  </si>
  <si>
    <t>Капустин Артём Евгеньевич</t>
  </si>
  <si>
    <t>Капустин Тимур Евгеньевич</t>
  </si>
  <si>
    <t>Морев Андрей Юрьевич</t>
  </si>
  <si>
    <t>Трипутин Денис Анатольевич</t>
  </si>
  <si>
    <t>Суханов Андрей Александрович</t>
  </si>
  <si>
    <t>Сердюков Александр Викторович</t>
  </si>
  <si>
    <t>Зайцев Алексей Иванович</t>
  </si>
  <si>
    <t>Зоря Сергей Анатольевич</t>
  </si>
  <si>
    <t xml:space="preserve">Кушнарёв Егор Витальевич </t>
  </si>
  <si>
    <t>Мещеряков Игорь Владимирович</t>
  </si>
  <si>
    <t>Сальников Виктор Иванович</t>
  </si>
  <si>
    <t>Трифонов Савелий Сергеевич</t>
  </si>
  <si>
    <t>Фомин Матвей Сергеевич</t>
  </si>
  <si>
    <t>Фролов Дмитрий Дмитриевич</t>
  </si>
  <si>
    <t>КУРАГИНСКИЙ МУНИЦИПАЛЬНЫЙ ОКРУГ</t>
  </si>
  <si>
    <t xml:space="preserve">Суздалев Матвей Алексеевич </t>
  </si>
  <si>
    <t>НАЗАРОВСКИЙ МУНИЦИПАЛЬНЫЙ ОКРУГ</t>
  </si>
  <si>
    <t>Жуков Глеб Александрович</t>
  </si>
  <si>
    <t>Кочугов Данила Андреевич</t>
  </si>
  <si>
    <t>Пронин Максим Дмитриевич</t>
  </si>
  <si>
    <t>Алдушин Даниил Андреевич</t>
  </si>
  <si>
    <t>Ефремов Иван Александрович</t>
  </si>
  <si>
    <t>Степанов Павел Владимирович</t>
  </si>
  <si>
    <t>Герасимов Константин Дмитриевич</t>
  </si>
  <si>
    <t>Дьяков Антон Михайлович</t>
  </si>
  <si>
    <t>СЕВЕРО-ЕНИСЕЙСКИЙ МУНИЦИПАЛЬНЫЙ ОКРУГ</t>
  </si>
  <si>
    <t>Скифов Владислав Павлович</t>
  </si>
  <si>
    <t>УЖУРСКИЙ МУНИЦИПАЛЬНЫЙ ОКРУГ</t>
  </si>
  <si>
    <t>Котов Александр Дмитриевич</t>
  </si>
  <si>
    <t>Вальваков Павел Сергеевич</t>
  </si>
  <si>
    <t>Самокрайний Алексей Сергеевич</t>
  </si>
  <si>
    <t>Собецкий Арсений Сергеевич</t>
  </si>
  <si>
    <t>Сидоров Роман Назарович</t>
  </si>
  <si>
    <t>Мелкомуков Антон Сергеевич</t>
  </si>
  <si>
    <t>Ханаков Даниил Алексеевич</t>
  </si>
  <si>
    <t>Чевычелов Савелий Владимирович</t>
  </si>
  <si>
    <t>МИНУСИНСКИЙ МУНИЦИПАЛЬНЫЙ ОКРУГ</t>
  </si>
  <si>
    <t>ИРБЕЙСКО-САЯНСКИЙ МУНИЦИПАЛЬНЫЙ ОКРУГ</t>
  </si>
  <si>
    <t>Уразбахтин Тимофей Игоревич</t>
  </si>
  <si>
    <t>Любин Павел Иванович</t>
  </si>
  <si>
    <t>Любин Николай Иванович</t>
  </si>
  <si>
    <t>Ехлаков Дамирослав Павлович</t>
  </si>
  <si>
    <t>Лобовиков Матвей Анатольевич</t>
  </si>
  <si>
    <t>Свириденко  Евгений Владимирович</t>
  </si>
  <si>
    <t>Эдельман Максим Александрович</t>
  </si>
  <si>
    <t>Чугин Даниил Вячеславович</t>
  </si>
  <si>
    <t>ШУШЕНСКИЙ МУНИЦИПАЛЬНЫЙ ОКРУГ</t>
  </si>
  <si>
    <t>Скроботов Даниил Игоревич</t>
  </si>
  <si>
    <t>Бабинский Иван Павлович</t>
  </si>
  <si>
    <t>Вялых Тимофей Михайлович</t>
  </si>
  <si>
    <t>Мова Максим Михайлович</t>
  </si>
  <si>
    <t>Манафов Сергей Михайлович</t>
  </si>
  <si>
    <t>Салахутдинов Тимур Муслимович</t>
  </si>
  <si>
    <t>Терещук Петр Петрович</t>
  </si>
  <si>
    <t>Ясеницкий Данил Александрович</t>
  </si>
  <si>
    <t>БОЛЬШЕМУРТИНСКО-СУХОБУЗИМСКИЙ МУНИЦИПАЛЬНЫЙ ОКРУГ</t>
  </si>
  <si>
    <t>Попков Назар Александрович</t>
  </si>
  <si>
    <t>Муратов Кирилл Александрович</t>
  </si>
  <si>
    <t>Марунич Федор Антонович</t>
  </si>
  <si>
    <t>Казначееев Владимир Дмитриевич</t>
  </si>
  <si>
    <t>Шнайдер Константин Андреевич</t>
  </si>
  <si>
    <t>Карпенко Вачеслав Евгеньевич</t>
  </si>
  <si>
    <t>Жигляев Никита Алексеевич</t>
  </si>
  <si>
    <t>Иль Захар Александрович</t>
  </si>
  <si>
    <t>МАНСКО-УЯРСКИЙ РАЙОН</t>
  </si>
  <si>
    <t>ВК</t>
  </si>
  <si>
    <t>Панихин И.И.</t>
  </si>
  <si>
    <t>№ участика</t>
  </si>
  <si>
    <t>МЕСТО</t>
  </si>
  <si>
    <t>1 место</t>
  </si>
  <si>
    <t>2 место</t>
  </si>
  <si>
    <t>3 место</t>
  </si>
  <si>
    <t>298 см</t>
  </si>
  <si>
    <t>297 см</t>
  </si>
  <si>
    <t>296 см</t>
  </si>
  <si>
    <t>№ п/п</t>
  </si>
  <si>
    <t>РЕЗУЛЬТАТ (3 попытки)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</si>
</sst>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rgb="FF212121"/>
      <name val="Arial"/>
      <family val="2"/>
      <charset val="204"/>
    </font>
    <font>
      <sz val="12"/>
      <color rgb="FF131313"/>
      <name val="Arial"/>
      <family val="2"/>
      <charset val="204"/>
    </font>
    <font>
      <sz val="12"/>
      <color rgb="FF0F0F0F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rgb="FF2C2D2E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4"/>
      <color rgb="FF2C2D2E"/>
      <name val="Arial"/>
      <family val="2"/>
      <charset val="204"/>
    </font>
    <font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3">
    <xf numFmtId="0" fontId="0" fillId="0" borderId="0" xfId="0"/>
    <xf numFmtId="0" fontId="0" fillId="0" borderId="0" xfId="0" applyAlignment="1">
      <alignment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justify" vertical="center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wrapText="1"/>
    </xf>
    <xf numFmtId="0" fontId="8" fillId="0" borderId="1" xfId="0" applyFont="1" applyBorder="1" applyAlignment="1">
      <alignment horizontal="left" wrapText="1"/>
    </xf>
    <xf numFmtId="0" fontId="8" fillId="0" borderId="6" xfId="0" applyFont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wrapText="1"/>
    </xf>
    <xf numFmtId="0" fontId="8" fillId="0" borderId="43" xfId="0" applyFont="1" applyBorder="1" applyAlignment="1">
      <alignment horizontal="left" wrapText="1"/>
    </xf>
    <xf numFmtId="0" fontId="8" fillId="0" borderId="2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8" fillId="0" borderId="43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43" xfId="0" applyFont="1" applyBorder="1" applyAlignment="1">
      <alignment horizontal="left" vertical="center"/>
    </xf>
    <xf numFmtId="0" fontId="8" fillId="0" borderId="0" xfId="0" applyFont="1" applyAlignment="1">
      <alignment horizontal="left" wrapText="1"/>
    </xf>
    <xf numFmtId="0" fontId="9" fillId="0" borderId="38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13" fillId="0" borderId="1" xfId="0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9" fillId="0" borderId="19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9" fillId="0" borderId="20" xfId="0" applyFont="1" applyBorder="1" applyAlignment="1">
      <alignment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9" fillId="0" borderId="22" xfId="0" applyFont="1" applyBorder="1" applyAlignment="1">
      <alignment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20" fillId="0" borderId="19" xfId="0" applyFont="1" applyBorder="1" applyAlignment="1">
      <alignment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20" fillId="0" borderId="20" xfId="0" applyFont="1" applyBorder="1" applyAlignment="1">
      <alignment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0" fillId="0" borderId="22" xfId="0" applyFont="1" applyBorder="1" applyAlignment="1">
      <alignment vertical="center" wrapText="1"/>
    </xf>
    <xf numFmtId="0" fontId="19" fillId="0" borderId="19" xfId="0" applyFont="1" applyBorder="1" applyAlignment="1">
      <alignment horizontal="left" vertical="center" wrapText="1"/>
    </xf>
    <xf numFmtId="0" fontId="19" fillId="0" borderId="50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7" fillId="0" borderId="23" xfId="0" applyFont="1" applyBorder="1" applyAlignment="1">
      <alignment horizontal="left" vertical="center" wrapText="1"/>
    </xf>
    <xf numFmtId="0" fontId="17" fillId="0" borderId="20" xfId="0" applyFont="1" applyBorder="1" applyAlignment="1">
      <alignment horizontal="left" vertical="center" wrapText="1"/>
    </xf>
    <xf numFmtId="0" fontId="19" fillId="0" borderId="25" xfId="0" applyFont="1" applyBorder="1" applyAlignment="1">
      <alignment horizontal="center" vertical="center"/>
    </xf>
    <xf numFmtId="0" fontId="17" fillId="0" borderId="51" xfId="0" applyFont="1" applyBorder="1" applyAlignment="1">
      <alignment horizontal="left" vertical="center" wrapText="1"/>
    </xf>
    <xf numFmtId="0" fontId="17" fillId="0" borderId="19" xfId="0" applyFont="1" applyBorder="1" applyAlignment="1">
      <alignment vertical="center" wrapText="1"/>
    </xf>
    <xf numFmtId="0" fontId="17" fillId="0" borderId="20" xfId="0" applyFont="1" applyBorder="1" applyAlignment="1">
      <alignment vertical="center" wrapText="1"/>
    </xf>
    <xf numFmtId="0" fontId="17" fillId="0" borderId="22" xfId="0" applyFont="1" applyBorder="1" applyAlignment="1">
      <alignment vertical="center" wrapText="1"/>
    </xf>
    <xf numFmtId="0" fontId="17" fillId="0" borderId="19" xfId="0" applyFont="1" applyBorder="1" applyAlignment="1">
      <alignment horizontal="justify" vertical="center" wrapText="1"/>
    </xf>
    <xf numFmtId="0" fontId="17" fillId="0" borderId="20" xfId="0" applyFont="1" applyBorder="1" applyAlignment="1">
      <alignment horizontal="justify" vertical="center" wrapText="1"/>
    </xf>
    <xf numFmtId="0" fontId="19" fillId="0" borderId="43" xfId="0" applyFont="1" applyBorder="1" applyAlignment="1">
      <alignment vertical="center" wrapText="1"/>
    </xf>
    <xf numFmtId="0" fontId="20" fillId="3" borderId="20" xfId="0" applyFont="1" applyFill="1" applyBorder="1" applyAlignment="1">
      <alignment vertical="center" wrapText="1"/>
    </xf>
    <xf numFmtId="0" fontId="17" fillId="0" borderId="19" xfId="0" applyFont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20" fillId="3" borderId="20" xfId="0" applyFont="1" applyFill="1" applyBorder="1" applyAlignment="1">
      <alignment horizontal="left" vertical="center" wrapText="1"/>
    </xf>
    <xf numFmtId="0" fontId="20" fillId="3" borderId="22" xfId="0" applyFont="1" applyFill="1" applyBorder="1" applyAlignment="1">
      <alignment horizontal="left" vertical="center" wrapText="1"/>
    </xf>
    <xf numFmtId="0" fontId="19" fillId="0" borderId="36" xfId="0" applyFont="1" applyBorder="1" applyAlignment="1">
      <alignment horizontal="center" vertical="center"/>
    </xf>
    <xf numFmtId="0" fontId="17" fillId="0" borderId="21" xfId="0" applyFont="1" applyBorder="1" applyAlignment="1">
      <alignment vertical="center" wrapText="1"/>
    </xf>
    <xf numFmtId="0" fontId="19" fillId="0" borderId="28" xfId="0" applyFont="1" applyBorder="1" applyAlignment="1">
      <alignment horizontal="center" vertical="center"/>
    </xf>
    <xf numFmtId="0" fontId="17" fillId="0" borderId="52" xfId="0" applyFont="1" applyBorder="1" applyAlignment="1">
      <alignment horizontal="left" vertical="center" wrapText="1"/>
    </xf>
    <xf numFmtId="0" fontId="19" fillId="0" borderId="47" xfId="0" applyFont="1" applyBorder="1" applyAlignment="1">
      <alignment vertical="center" wrapText="1"/>
    </xf>
    <xf numFmtId="0" fontId="20" fillId="0" borderId="21" xfId="0" applyFont="1" applyBorder="1" applyAlignment="1">
      <alignment vertical="center" wrapText="1"/>
    </xf>
    <xf numFmtId="0" fontId="19" fillId="0" borderId="30" xfId="0" applyFont="1" applyBorder="1" applyAlignment="1">
      <alignment horizontal="center" vertical="center"/>
    </xf>
    <xf numFmtId="0" fontId="21" fillId="0" borderId="20" xfId="0" applyFont="1" applyBorder="1" applyAlignment="1">
      <alignment vertical="center" wrapText="1"/>
    </xf>
    <xf numFmtId="0" fontId="22" fillId="0" borderId="20" xfId="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13" fillId="0" borderId="0" xfId="0" applyFont="1" applyAlignment="1">
      <alignment vertical="center"/>
    </xf>
    <xf numFmtId="0" fontId="13" fillId="0" borderId="41" xfId="0" applyFont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164" fontId="15" fillId="2" borderId="3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164" fontId="15" fillId="2" borderId="7" xfId="0" applyNumberFormat="1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164" fontId="15" fillId="2" borderId="5" xfId="0" applyNumberFormat="1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0" borderId="49" xfId="0" applyFont="1" applyBorder="1" applyAlignment="1">
      <alignment vertical="center" wrapText="1"/>
    </xf>
    <xf numFmtId="164" fontId="15" fillId="2" borderId="39" xfId="0" applyNumberFormat="1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164" fontId="15" fillId="2" borderId="12" xfId="0" applyNumberFormat="1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2" borderId="36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4" fillId="0" borderId="36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25" fillId="0" borderId="28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justify" vertical="center" wrapText="1"/>
    </xf>
    <xf numFmtId="0" fontId="20" fillId="3" borderId="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7" fillId="0" borderId="49" xfId="0" applyFont="1" applyBorder="1" applyAlignment="1">
      <alignment horizontal="left"/>
    </xf>
    <xf numFmtId="0" fontId="17" fillId="0" borderId="49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/>
    </xf>
    <xf numFmtId="0" fontId="13" fillId="0" borderId="49" xfId="0" applyFont="1" applyBorder="1" applyAlignment="1">
      <alignment horizontal="center"/>
    </xf>
    <xf numFmtId="0" fontId="17" fillId="0" borderId="50" xfId="0" applyFont="1" applyBorder="1" applyAlignment="1">
      <alignment horizontal="left"/>
    </xf>
    <xf numFmtId="0" fontId="17" fillId="0" borderId="50" xfId="0" applyFont="1" applyBorder="1" applyAlignment="1">
      <alignment vertical="center" wrapText="1"/>
    </xf>
    <xf numFmtId="0" fontId="8" fillId="0" borderId="50" xfId="0" applyFont="1" applyBorder="1" applyAlignment="1">
      <alignment horizontal="left" wrapText="1"/>
    </xf>
    <xf numFmtId="0" fontId="13" fillId="0" borderId="5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/>
    <xf numFmtId="0" fontId="1" fillId="0" borderId="0" xfId="0" applyFont="1" applyBorder="1" applyAlignment="1">
      <alignment horizontal="left" wrapText="1"/>
    </xf>
    <xf numFmtId="0" fontId="0" fillId="0" borderId="0" xfId="0" applyBorder="1"/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/>
    <xf numFmtId="0" fontId="18" fillId="0" borderId="0" xfId="0" applyFont="1" applyAlignment="1"/>
    <xf numFmtId="0" fontId="0" fillId="0" borderId="0" xfId="0" applyAlignment="1"/>
    <xf numFmtId="0" fontId="13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7" fillId="0" borderId="0" xfId="0" applyFont="1" applyAlignment="1"/>
    <xf numFmtId="0" fontId="17" fillId="0" borderId="0" xfId="0" applyFont="1" applyAlignment="1">
      <alignment wrapText="1"/>
    </xf>
    <xf numFmtId="0" fontId="28" fillId="0" borderId="28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3" fillId="0" borderId="10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3" fillId="0" borderId="40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55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3" fillId="0" borderId="32" xfId="0" applyFont="1" applyBorder="1" applyAlignment="1">
      <alignment horizont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0" xfId="0" applyFont="1" applyAlignment="1"/>
    <xf numFmtId="0" fontId="18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</cellXfs>
  <cellStyles count="1">
    <cellStyle name="Обычный" xfId="0" builtinId="0"/>
  </cellStyles>
  <dxfs count="6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2778322</xdr:colOff>
      <xdr:row>5</xdr:row>
      <xdr:rowOff>259080</xdr:rowOff>
    </xdr:to>
    <xdr:pic>
      <xdr:nvPicPr>
        <xdr:cNvPr id="3" name="Рисунок 2" descr="C:\Users\USER\Desktop\2026\Допризывная 2026_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19342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1031875</xdr:colOff>
      <xdr:row>4</xdr:row>
      <xdr:rowOff>258977</xdr:rowOff>
    </xdr:to>
    <xdr:pic>
      <xdr:nvPicPr>
        <xdr:cNvPr id="2" name="Рисунок 1" descr="C:\Users\USER\Desktop\2026\Допризывная 2026_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37000" cy="140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1643656</xdr:colOff>
      <xdr:row>5</xdr:row>
      <xdr:rowOff>460374</xdr:rowOff>
    </xdr:to>
    <xdr:pic>
      <xdr:nvPicPr>
        <xdr:cNvPr id="2" name="Рисунок 1" descr="C:\Users\USER\Desktop\2026\Допризывная 2026_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09156" cy="179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349250</xdr:colOff>
      <xdr:row>5</xdr:row>
      <xdr:rowOff>60325</xdr:rowOff>
    </xdr:from>
    <xdr:to>
      <xdr:col>33</xdr:col>
      <xdr:colOff>601271</xdr:colOff>
      <xdr:row>21</xdr:row>
      <xdr:rowOff>155575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250950"/>
          <a:ext cx="8697521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tabSelected="1" view="pageBreakPreview" topLeftCell="A4" zoomScaleNormal="100" zoomScaleSheetLayoutView="100" workbookViewId="0">
      <selection activeCell="B13" sqref="B13"/>
    </sheetView>
  </sheetViews>
  <sheetFormatPr defaultRowHeight="14.4" x14ac:dyDescent="0.3"/>
  <cols>
    <col min="1" max="1" width="7.88671875" customWidth="1"/>
    <col min="2" max="2" width="73.88671875" style="38" customWidth="1"/>
    <col min="3" max="3" width="16.21875" style="3" customWidth="1"/>
    <col min="4" max="4" width="12.88671875" style="4" customWidth="1"/>
    <col min="5" max="5" width="14.5546875" style="3" customWidth="1"/>
  </cols>
  <sheetData>
    <row r="1" spans="1:12" x14ac:dyDescent="0.3">
      <c r="A1" s="207"/>
      <c r="B1" s="207"/>
      <c r="C1" s="207"/>
      <c r="D1" s="207"/>
      <c r="E1" s="207"/>
      <c r="F1" s="207"/>
      <c r="G1" s="207"/>
    </row>
    <row r="2" spans="1:12" x14ac:dyDescent="0.3">
      <c r="A2" s="234"/>
      <c r="B2" s="234"/>
      <c r="C2" s="234"/>
      <c r="D2" s="234"/>
      <c r="E2" s="234"/>
      <c r="F2" s="234"/>
      <c r="G2" s="234"/>
    </row>
    <row r="3" spans="1:12" x14ac:dyDescent="0.3">
      <c r="C3" s="204" t="s">
        <v>0</v>
      </c>
      <c r="D3" s="204"/>
      <c r="E3" s="1"/>
      <c r="F3" s="1"/>
      <c r="G3" s="1"/>
      <c r="H3" s="1"/>
      <c r="I3" s="1"/>
      <c r="J3" s="1"/>
    </row>
    <row r="4" spans="1:12" x14ac:dyDescent="0.3">
      <c r="A4" s="4"/>
      <c r="B4" s="37"/>
      <c r="C4" s="4"/>
      <c r="F4" s="4"/>
      <c r="G4" s="4"/>
      <c r="H4" s="3"/>
      <c r="I4" s="4"/>
      <c r="J4" s="1"/>
    </row>
    <row r="5" spans="1:12" ht="15.6" x14ac:dyDescent="0.3">
      <c r="C5" s="206" t="s">
        <v>11</v>
      </c>
      <c r="D5" s="205"/>
      <c r="E5" s="205"/>
      <c r="F5" s="205"/>
    </row>
    <row r="6" spans="1:12" ht="31.2" customHeight="1" x14ac:dyDescent="0.3">
      <c r="E6" s="43" t="s">
        <v>32</v>
      </c>
    </row>
    <row r="7" spans="1:12" ht="46.8" customHeight="1" x14ac:dyDescent="0.3">
      <c r="A7" s="208" t="s">
        <v>313</v>
      </c>
      <c r="B7" s="203" t="s">
        <v>12</v>
      </c>
      <c r="C7" s="203" t="s">
        <v>13</v>
      </c>
      <c r="D7" s="209" t="s">
        <v>14</v>
      </c>
      <c r="E7" s="203" t="s">
        <v>15</v>
      </c>
      <c r="F7" s="1"/>
      <c r="L7" s="5"/>
    </row>
    <row r="8" spans="1:12" s="1" customFormat="1" ht="25.2" customHeight="1" x14ac:dyDescent="0.3">
      <c r="A8" s="184">
        <v>1</v>
      </c>
      <c r="B8" s="171" t="str">
        <f>'лично-командный'!E25</f>
        <v>СОВЕТСКИЙ РАЙОН г.Красноярска</v>
      </c>
      <c r="C8" s="184">
        <f>'лично-командный'!L25</f>
        <v>1922</v>
      </c>
      <c r="D8" s="184">
        <v>1</v>
      </c>
      <c r="E8" s="184">
        <v>70</v>
      </c>
      <c r="L8" s="5"/>
    </row>
    <row r="9" spans="1:12" s="1" customFormat="1" ht="30" customHeight="1" x14ac:dyDescent="0.3">
      <c r="A9" s="184">
        <v>2</v>
      </c>
      <c r="B9" s="171" t="str">
        <f>'лично-командный'!E89</f>
        <v>г.НОРИЛЬСК</v>
      </c>
      <c r="C9" s="184">
        <f>'лично-командный'!L89</f>
        <v>1863</v>
      </c>
      <c r="D9" s="184">
        <v>2</v>
      </c>
      <c r="E9" s="184">
        <v>65</v>
      </c>
      <c r="L9" s="5"/>
    </row>
    <row r="10" spans="1:12" s="1" customFormat="1" ht="30" customHeight="1" x14ac:dyDescent="0.3">
      <c r="A10" s="184">
        <v>3</v>
      </c>
      <c r="B10" s="171" t="str">
        <f>'лично-командный'!E65</f>
        <v>ЗАТО г.ЖЕЛЕЗНОГОРСК</v>
      </c>
      <c r="C10" s="184">
        <f>'лично-командный'!L65</f>
        <v>1861</v>
      </c>
      <c r="D10" s="184">
        <v>3</v>
      </c>
      <c r="E10" s="184">
        <v>60</v>
      </c>
      <c r="L10" s="5"/>
    </row>
    <row r="11" spans="1:12" s="1" customFormat="1" ht="30" customHeight="1" x14ac:dyDescent="0.3">
      <c r="A11" s="168">
        <v>4</v>
      </c>
      <c r="B11" s="175" t="str">
        <f>'лично-командный'!E217</f>
        <v>ИРБЕЙСКО-САЯНСКИЙ МУНИЦИПАЛЬНЫЙ ОКРУГ</v>
      </c>
      <c r="C11" s="168">
        <f>'лично-командный'!L217</f>
        <v>1845</v>
      </c>
      <c r="D11" s="168">
        <v>4</v>
      </c>
      <c r="E11" s="168">
        <v>58</v>
      </c>
      <c r="L11" s="5"/>
    </row>
    <row r="12" spans="1:12" s="1" customFormat="1" ht="30" customHeight="1" x14ac:dyDescent="0.3">
      <c r="A12" s="168">
        <v>5</v>
      </c>
      <c r="B12" s="175" t="str">
        <f>'лично-командный'!E97</f>
        <v>СОСНОВОБОРСКИЙ МУНИЦИПАЛЬНЫЙ ОКРУГ</v>
      </c>
      <c r="C12" s="168">
        <f>'лично-командный'!L97</f>
        <v>1839</v>
      </c>
      <c r="D12" s="168">
        <v>5</v>
      </c>
      <c r="E12" s="168">
        <v>57</v>
      </c>
      <c r="L12" s="5"/>
    </row>
    <row r="13" spans="1:12" s="1" customFormat="1" ht="30" customHeight="1" x14ac:dyDescent="0.3">
      <c r="A13" s="168">
        <v>6</v>
      </c>
      <c r="B13" s="175" t="str">
        <f>'лично-командный'!E57</f>
        <v>ЕНИСЕЙСКИЙ МУНИЦИПАЛЬНЫЙ ОКРУГ</v>
      </c>
      <c r="C13" s="168">
        <f>'лично-командный'!L57</f>
        <v>1831</v>
      </c>
      <c r="D13" s="168">
        <v>6</v>
      </c>
      <c r="E13" s="168">
        <v>56</v>
      </c>
      <c r="L13" s="5"/>
    </row>
    <row r="14" spans="1:12" s="1" customFormat="1" ht="30" customHeight="1" x14ac:dyDescent="0.3">
      <c r="A14" s="168">
        <v>7</v>
      </c>
      <c r="B14" s="175" t="str">
        <f>'лично-командный'!E113</f>
        <v>АБАНСКИЙ МУНИЦИПАЛЬНЫЙ ОКРУГ</v>
      </c>
      <c r="C14" s="168">
        <f>'лично-командный'!L113</f>
        <v>1786</v>
      </c>
      <c r="D14" s="168">
        <v>7</v>
      </c>
      <c r="E14" s="168">
        <v>55</v>
      </c>
      <c r="L14" s="5"/>
    </row>
    <row r="15" spans="1:12" s="1" customFormat="1" ht="30" customHeight="1" x14ac:dyDescent="0.3">
      <c r="A15" s="168">
        <v>8</v>
      </c>
      <c r="B15" s="175" t="str">
        <f>'лично-командный'!E81</f>
        <v>ЗАТО п. СОЛНЕЧНЫЙ</v>
      </c>
      <c r="C15" s="168">
        <f>'лично-командный'!L81</f>
        <v>1766</v>
      </c>
      <c r="D15" s="168">
        <v>8</v>
      </c>
      <c r="E15" s="168">
        <v>54</v>
      </c>
      <c r="L15" s="5"/>
    </row>
    <row r="16" spans="1:12" s="1" customFormat="1" ht="30" customHeight="1" x14ac:dyDescent="0.3">
      <c r="A16" s="168">
        <v>9</v>
      </c>
      <c r="B16" s="175" t="str">
        <f>'лично-командный'!E41</f>
        <v>АЧИНСКИЙ МУНИЦИПАЛЬНЫЙ ОКРУГ</v>
      </c>
      <c r="C16" s="168">
        <f>'лично-командный'!L41</f>
        <v>1745</v>
      </c>
      <c r="D16" s="168">
        <v>9</v>
      </c>
      <c r="E16" s="168">
        <v>53</v>
      </c>
      <c r="L16" s="5"/>
    </row>
    <row r="17" spans="1:5" s="1" customFormat="1" ht="30" customHeight="1" x14ac:dyDescent="0.3">
      <c r="A17" s="168">
        <v>10</v>
      </c>
      <c r="B17" s="175" t="str">
        <f>'лично-командный'!E121</f>
        <v>БАЛАХТИНСКО-НОВОСЕЛОВСКИЙ РАЙОН</v>
      </c>
      <c r="C17" s="168">
        <f>'лично-командный'!L121</f>
        <v>1738</v>
      </c>
      <c r="D17" s="168">
        <v>10</v>
      </c>
      <c r="E17" s="168">
        <v>52</v>
      </c>
    </row>
    <row r="18" spans="1:5" s="1" customFormat="1" ht="30" customHeight="1" x14ac:dyDescent="0.3">
      <c r="A18" s="168">
        <v>11</v>
      </c>
      <c r="B18" s="175" t="str">
        <f>'лично-командный'!E17</f>
        <v>ЖЕЛЕЗНОДОРОЖНЫЙ РАЙОН г.Красноярска</v>
      </c>
      <c r="C18" s="168">
        <f>'лично-командный'!L17</f>
        <v>1722</v>
      </c>
      <c r="D18" s="168">
        <v>11</v>
      </c>
      <c r="E18" s="168">
        <v>51</v>
      </c>
    </row>
    <row r="19" spans="1:5" s="1" customFormat="1" ht="30" customHeight="1" x14ac:dyDescent="0.3">
      <c r="A19" s="168">
        <v>12</v>
      </c>
      <c r="B19" s="175" t="str">
        <f>'лично-командный'!E49</f>
        <v>КАНСКИЙ МУНИЦИПАЛЬНЫЙ ОКРУГ</v>
      </c>
      <c r="C19" s="168">
        <f>'лично-командный'!L49</f>
        <v>1707</v>
      </c>
      <c r="D19" s="168">
        <v>12</v>
      </c>
      <c r="E19" s="168">
        <v>50</v>
      </c>
    </row>
    <row r="20" spans="1:5" s="1" customFormat="1" ht="30" customHeight="1" x14ac:dyDescent="0.3">
      <c r="A20" s="168">
        <v>13</v>
      </c>
      <c r="B20" s="175" t="str">
        <f>'лично-командный'!E153</f>
        <v>ИЛАНСКИЙ-НИЖНЕИНГАШСКИЙ МУНИЦИПАЛЬНЫЙ ОКРУГ</v>
      </c>
      <c r="C20" s="168">
        <f>'лично-командный'!L153</f>
        <v>1676</v>
      </c>
      <c r="D20" s="168">
        <v>13</v>
      </c>
      <c r="E20" s="168">
        <v>49</v>
      </c>
    </row>
    <row r="21" spans="1:5" s="1" customFormat="1" ht="30" customHeight="1" x14ac:dyDescent="0.3">
      <c r="A21" s="168">
        <v>14</v>
      </c>
      <c r="B21" s="175" t="str">
        <f>'лично-командный'!E193</f>
        <v>СЕВЕРО-ЕНИСЕЙСКИЙ МУНИЦИПАЛЬНЫЙ ОКРУГ</v>
      </c>
      <c r="C21" s="168">
        <f>'лично-командный'!L193</f>
        <v>1674</v>
      </c>
      <c r="D21" s="168">
        <v>14</v>
      </c>
      <c r="E21" s="168">
        <v>48</v>
      </c>
    </row>
    <row r="22" spans="1:5" s="1" customFormat="1" ht="30" customHeight="1" x14ac:dyDescent="0.3">
      <c r="A22" s="168">
        <v>15</v>
      </c>
      <c r="B22" s="175" t="str">
        <f>'лично-командный'!E201</f>
        <v>УЖУРСКИЙ МУНИЦИПАЛЬНЫЙ ОКРУГ</v>
      </c>
      <c r="C22" s="168">
        <f>'лично-командный'!L201</f>
        <v>1667</v>
      </c>
      <c r="D22" s="168">
        <v>15</v>
      </c>
      <c r="E22" s="168">
        <v>47</v>
      </c>
    </row>
    <row r="23" spans="1:5" s="1" customFormat="1" ht="30" customHeight="1" x14ac:dyDescent="0.3">
      <c r="A23" s="168">
        <v>16</v>
      </c>
      <c r="B23" s="175" t="str">
        <f>'лично-командный'!E209</f>
        <v>МИНУСИНСКИЙ МУНИЦИПАЛЬНЫЙ ОКРУГ</v>
      </c>
      <c r="C23" s="168">
        <f>'лично-командный'!L209</f>
        <v>1658</v>
      </c>
      <c r="D23" s="168">
        <v>16</v>
      </c>
      <c r="E23" s="168">
        <v>46</v>
      </c>
    </row>
    <row r="24" spans="1:5" s="1" customFormat="1" ht="30" customHeight="1" x14ac:dyDescent="0.3">
      <c r="A24" s="168">
        <v>17</v>
      </c>
      <c r="B24" s="175" t="str">
        <f>'лично-командный'!E33</f>
        <v>ЦЕНТРАЛЬНЫЙ РАЙОН г.Красноярска</v>
      </c>
      <c r="C24" s="168">
        <f>'лично-командный'!L33</f>
        <v>1650</v>
      </c>
      <c r="D24" s="168">
        <v>17</v>
      </c>
      <c r="E24" s="168">
        <v>45</v>
      </c>
    </row>
    <row r="25" spans="1:5" s="1" customFormat="1" ht="30" customHeight="1" x14ac:dyDescent="0.3">
      <c r="A25" s="168">
        <v>18</v>
      </c>
      <c r="B25" s="175" t="str">
        <f>'лично-командный'!E177</f>
        <v>КУРАГИНСКИЙ МУНИЦИПАЛЬНЫЙ ОКРУГ</v>
      </c>
      <c r="C25" s="168">
        <f>'лично-командный'!L177</f>
        <v>1639</v>
      </c>
      <c r="D25" s="168">
        <v>18</v>
      </c>
      <c r="E25" s="168">
        <v>44</v>
      </c>
    </row>
    <row r="26" spans="1:5" s="1" customFormat="1" ht="30" customHeight="1" x14ac:dyDescent="0.3">
      <c r="A26" s="168">
        <v>19</v>
      </c>
      <c r="B26" s="175" t="str">
        <f>'лично-командный'!E73</f>
        <v>ЗАТО г.ЗЕЛЕНОГОРСК</v>
      </c>
      <c r="C26" s="168">
        <f>'лично-командный'!L73</f>
        <v>1625</v>
      </c>
      <c r="D26" s="168">
        <v>19</v>
      </c>
      <c r="E26" s="168">
        <v>43</v>
      </c>
    </row>
    <row r="27" spans="1:5" s="1" customFormat="1" ht="30" customHeight="1" x14ac:dyDescent="0.3">
      <c r="A27" s="168">
        <v>20</v>
      </c>
      <c r="B27" s="175" t="str">
        <f>'лично-командный'!E145</f>
        <v>ЕМЕЛЬЯНОВСКИЙ МУНИЦИПАЛЬНЫЙ ОКРУГ</v>
      </c>
      <c r="C27" s="168">
        <f>'лично-командный'!L145</f>
        <v>1618</v>
      </c>
      <c r="D27" s="168">
        <v>20</v>
      </c>
      <c r="E27" s="168">
        <v>42</v>
      </c>
    </row>
    <row r="28" spans="1:5" s="1" customFormat="1" ht="30" customHeight="1" x14ac:dyDescent="0.3">
      <c r="A28" s="168">
        <v>21</v>
      </c>
      <c r="B28" s="175" t="str">
        <f>'лично-командный'!E129</f>
        <v>БИРИЛЮССКИЙ МУНИЦИПАЛЬНЫЙ ОКРУГ</v>
      </c>
      <c r="C28" s="168">
        <f>'лично-командный'!L129</f>
        <v>1599</v>
      </c>
      <c r="D28" s="168">
        <v>21</v>
      </c>
      <c r="E28" s="168">
        <v>41</v>
      </c>
    </row>
    <row r="29" spans="1:5" s="1" customFormat="1" ht="30" customHeight="1" x14ac:dyDescent="0.3">
      <c r="A29" s="168">
        <v>22</v>
      </c>
      <c r="B29" s="175" t="str">
        <f>'лично-командный'!E137</f>
        <v>БОГОТОЛЬСКИЙ МУНИЦИПАЛЬНЫЙ ОКРУГ</v>
      </c>
      <c r="C29" s="168">
        <f>'лично-командный'!L137</f>
        <v>1598</v>
      </c>
      <c r="D29" s="168">
        <v>22</v>
      </c>
      <c r="E29" s="168">
        <v>40</v>
      </c>
    </row>
    <row r="30" spans="1:5" s="1" customFormat="1" ht="30" customHeight="1" x14ac:dyDescent="0.3">
      <c r="A30" s="168">
        <v>23</v>
      </c>
      <c r="B30" s="175" t="str">
        <f>'лично-командный'!E185</f>
        <v>НАЗАРОВСКИЙ МУНИЦИПАЛЬНЫЙ ОКРУГ</v>
      </c>
      <c r="C30" s="168">
        <f>'лично-командный'!L185</f>
        <v>1576</v>
      </c>
      <c r="D30" s="168">
        <v>23</v>
      </c>
      <c r="E30" s="168">
        <v>39</v>
      </c>
    </row>
    <row r="31" spans="1:5" s="1" customFormat="1" ht="30" customHeight="1" x14ac:dyDescent="0.3">
      <c r="A31" s="168">
        <v>24</v>
      </c>
      <c r="B31" s="175" t="str">
        <f>'лично-командный'!E9</f>
        <v>ЛЕНИНСКИЙ РАЙОН г.Красноярска</v>
      </c>
      <c r="C31" s="168">
        <f>'лично-командный'!L9</f>
        <v>1570</v>
      </c>
      <c r="D31" s="168">
        <v>24</v>
      </c>
      <c r="E31" s="168">
        <v>38</v>
      </c>
    </row>
    <row r="32" spans="1:5" s="1" customFormat="1" ht="30" customHeight="1" x14ac:dyDescent="0.3">
      <c r="A32" s="168">
        <v>25</v>
      </c>
      <c r="B32" s="175" t="str">
        <f>'лично-командный'!E105</f>
        <v>ШАРЫПОВСКИЙ МУНИЦИПАЛЬНЫЙ ОКРУГ</v>
      </c>
      <c r="C32" s="213">
        <f>'лично-командный'!L105</f>
        <v>1564</v>
      </c>
      <c r="D32" s="168">
        <v>25</v>
      </c>
      <c r="E32" s="168">
        <v>37</v>
      </c>
    </row>
    <row r="33" spans="1:5" s="1" customFormat="1" ht="30" customHeight="1" x14ac:dyDescent="0.3">
      <c r="A33" s="168">
        <v>26</v>
      </c>
      <c r="B33" s="175" t="str">
        <f>'лично-командный'!E169</f>
        <v>КАРАТУЗСКИЙ МУНИЦИПАЛЬНЫЙ ОКРУГ</v>
      </c>
      <c r="C33" s="168">
        <f>'лично-командный'!L169</f>
        <v>1563</v>
      </c>
      <c r="D33" s="168">
        <v>26</v>
      </c>
      <c r="E33" s="168">
        <v>36</v>
      </c>
    </row>
    <row r="34" spans="1:5" s="1" customFormat="1" ht="30" customHeight="1" x14ac:dyDescent="0.3">
      <c r="A34" s="168">
        <v>27</v>
      </c>
      <c r="B34" s="175" t="str">
        <f>'лично-командный'!E225</f>
        <v>ШУШЕНСКИЙ МУНИЦИПАЛЬНЫЙ ОКРУГ</v>
      </c>
      <c r="C34" s="168">
        <f>'лично-командный'!L225</f>
        <v>1545</v>
      </c>
      <c r="D34" s="168">
        <v>27</v>
      </c>
      <c r="E34" s="168">
        <v>35</v>
      </c>
    </row>
    <row r="35" spans="1:5" s="1" customFormat="1" ht="30" customHeight="1" x14ac:dyDescent="0.3">
      <c r="A35" s="168">
        <v>28</v>
      </c>
      <c r="B35" s="175" t="str">
        <f>'лично-командный'!E161</f>
        <v>ИДРИНСКО-КРАСНОТУРАНСКИЙ МУНИЦИПАЛЬНЫЙ ОКРУГ</v>
      </c>
      <c r="C35" s="168">
        <f>'лично-командный'!L161</f>
        <v>1535</v>
      </c>
      <c r="D35" s="168">
        <v>28</v>
      </c>
      <c r="E35" s="168">
        <v>34</v>
      </c>
    </row>
    <row r="36" spans="1:5" s="1" customFormat="1" ht="30" customHeight="1" x14ac:dyDescent="0.3">
      <c r="A36" s="168">
        <v>29</v>
      </c>
      <c r="B36" s="175" t="str">
        <f>'лично-командный'!E233</f>
        <v>БОЛЬШЕМУРТИНСКО-СУХОБУЗИМСКИЙ МУНИЦИПАЛЬНЫЙ ОКРУГ</v>
      </c>
      <c r="C36" s="168">
        <f>'лично-командный'!L233</f>
        <v>1564</v>
      </c>
      <c r="D36" s="168"/>
      <c r="E36" s="168" t="s">
        <v>303</v>
      </c>
    </row>
    <row r="37" spans="1:5" s="1" customFormat="1" ht="30" customHeight="1" x14ac:dyDescent="0.3">
      <c r="A37" s="168">
        <v>30</v>
      </c>
      <c r="B37" s="175" t="str">
        <f>'лично-командный'!E241</f>
        <v>МАНСКО-УЯРСКИЙ РАЙОН</v>
      </c>
      <c r="C37" s="168">
        <f>'лично-командный'!L241</f>
        <v>1703</v>
      </c>
      <c r="D37" s="168"/>
      <c r="E37" s="168" t="s">
        <v>303</v>
      </c>
    </row>
    <row r="38" spans="1:5" ht="38.4" customHeight="1" x14ac:dyDescent="0.3">
      <c r="A38" s="50"/>
      <c r="B38" s="211" t="s">
        <v>16</v>
      </c>
      <c r="C38" s="210"/>
      <c r="D38" s="210" t="s">
        <v>304</v>
      </c>
    </row>
    <row r="39" spans="1:5" ht="30.6" customHeight="1" x14ac:dyDescent="0.3">
      <c r="A39" s="50"/>
      <c r="B39" s="211" t="s">
        <v>17</v>
      </c>
      <c r="C39" s="51"/>
      <c r="D39" s="50" t="s">
        <v>18</v>
      </c>
    </row>
  </sheetData>
  <autoFilter ref="B7:E37">
    <sortState ref="B9:E48">
      <sortCondition ref="D8:D44"/>
    </sortState>
  </autoFilter>
  <sortState ref="B8:C35">
    <sortCondition descending="1" ref="C8:C35"/>
  </sortState>
  <mergeCells count="1">
    <mergeCell ref="A2:G2"/>
  </mergeCells>
  <conditionalFormatting sqref="C8:C37">
    <cfRule type="duplicateValues" dxfId="30" priority="44"/>
  </conditionalFormatting>
  <conditionalFormatting sqref="F4">
    <cfRule type="duplicateValues" dxfId="29" priority="2"/>
  </conditionalFormatting>
  <pageMargins left="0.31496062992125984" right="0.51181102362204722" top="0.35433070866141736" bottom="0.35433070866141736" header="0.31496062992125984" footer="0.31496062992125984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7"/>
  <sheetViews>
    <sheetView view="pageBreakPreview" topLeftCell="B47" zoomScale="96" zoomScaleNormal="100" zoomScaleSheetLayoutView="96" workbookViewId="0">
      <selection activeCell="E61" sqref="E61"/>
    </sheetView>
  </sheetViews>
  <sheetFormatPr defaultRowHeight="17.399999999999999" x14ac:dyDescent="0.3"/>
  <cols>
    <col min="1" max="1" width="1.6640625" hidden="1" customWidth="1"/>
    <col min="2" max="2" width="5.5546875" style="107" customWidth="1"/>
    <col min="3" max="3" width="8.33203125" style="107" customWidth="1"/>
    <col min="4" max="4" width="28.44140625" style="108" customWidth="1"/>
    <col min="5" max="5" width="26.21875" style="36" customWidth="1"/>
    <col min="6" max="8" width="8.88671875" style="49" customWidth="1"/>
    <col min="9" max="9" width="10.109375" style="49" customWidth="1"/>
    <col min="10" max="10" width="7.21875" style="49" hidden="1" customWidth="1"/>
    <col min="11" max="11" width="4.33203125" style="49" hidden="1" customWidth="1"/>
    <col min="12" max="12" width="8.6640625" style="154" customWidth="1"/>
    <col min="13" max="13" width="8.5546875" style="154" customWidth="1"/>
    <col min="21" max="21" width="27.6640625" customWidth="1"/>
  </cols>
  <sheetData>
    <row r="1" spans="2:16" x14ac:dyDescent="0.3">
      <c r="B1" s="5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153"/>
    </row>
    <row r="2" spans="2:16" x14ac:dyDescent="0.3">
      <c r="B2" s="51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153"/>
    </row>
    <row r="3" spans="2:16" s="1" customFormat="1" ht="18" customHeight="1" x14ac:dyDescent="0.3">
      <c r="B3" s="52"/>
      <c r="C3" s="53"/>
      <c r="D3" s="53"/>
      <c r="E3" s="44"/>
      <c r="F3" s="44"/>
      <c r="G3" s="44" t="s">
        <v>0</v>
      </c>
      <c r="H3" s="44"/>
      <c r="I3" s="44"/>
      <c r="J3" s="44"/>
      <c r="K3" s="44"/>
      <c r="L3" s="150"/>
      <c r="M3" s="47"/>
    </row>
    <row r="4" spans="2:16" s="1" customFormat="1" ht="37.799999999999997" customHeight="1" x14ac:dyDescent="0.25">
      <c r="B4" s="52"/>
      <c r="C4" s="52"/>
      <c r="D4" s="52"/>
      <c r="E4" s="19"/>
      <c r="F4" s="46"/>
      <c r="G4" s="46"/>
      <c r="H4" s="109"/>
      <c r="I4" s="46"/>
      <c r="J4" s="46"/>
      <c r="K4" s="45"/>
      <c r="L4" s="150" t="s">
        <v>32</v>
      </c>
      <c r="M4" s="47"/>
    </row>
    <row r="5" spans="2:16" s="1" customFormat="1" ht="70.2" customHeight="1" thickBot="1" x14ac:dyDescent="0.3">
      <c r="B5" s="52"/>
      <c r="C5" s="52"/>
      <c r="D5" s="52"/>
      <c r="E5" s="19"/>
      <c r="F5" s="46"/>
      <c r="G5" s="46"/>
      <c r="H5" s="46"/>
      <c r="I5" s="46"/>
      <c r="J5" s="46"/>
      <c r="K5" s="45"/>
      <c r="L5" s="47"/>
      <c r="M5" s="47"/>
    </row>
    <row r="6" spans="2:16" ht="30" customHeight="1" x14ac:dyDescent="0.3">
      <c r="B6" s="216" t="s">
        <v>1</v>
      </c>
      <c r="C6" s="224" t="s">
        <v>305</v>
      </c>
      <c r="D6" s="226" t="s">
        <v>3</v>
      </c>
      <c r="E6" s="228" t="s">
        <v>2</v>
      </c>
      <c r="F6" s="221" t="s">
        <v>4</v>
      </c>
      <c r="G6" s="222"/>
      <c r="H6" s="223"/>
      <c r="I6" s="230" t="s">
        <v>5</v>
      </c>
      <c r="J6" s="232" t="s">
        <v>6</v>
      </c>
      <c r="K6" s="218"/>
      <c r="L6" s="224" t="s">
        <v>7</v>
      </c>
      <c r="M6" s="58" t="s">
        <v>9</v>
      </c>
      <c r="N6" s="2"/>
    </row>
    <row r="7" spans="2:16" ht="17.399999999999999" hidden="1" customHeight="1" x14ac:dyDescent="0.3">
      <c r="B7" s="217"/>
      <c r="C7" s="225"/>
      <c r="D7" s="227"/>
      <c r="E7" s="229"/>
      <c r="F7" s="49">
        <v>1</v>
      </c>
      <c r="G7" s="49">
        <v>2</v>
      </c>
      <c r="H7" s="110">
        <v>3</v>
      </c>
      <c r="I7" s="231"/>
      <c r="J7" s="233"/>
      <c r="K7" s="219"/>
      <c r="L7" s="225"/>
      <c r="M7" s="155"/>
      <c r="N7" s="2"/>
    </row>
    <row r="8" spans="2:16" ht="18" thickBot="1" x14ac:dyDescent="0.35">
      <c r="B8" s="54">
        <v>1</v>
      </c>
      <c r="C8" s="55">
        <v>2</v>
      </c>
      <c r="D8" s="56">
        <v>3</v>
      </c>
      <c r="E8" s="20">
        <v>4</v>
      </c>
      <c r="F8" s="111">
        <v>5</v>
      </c>
      <c r="G8" s="111">
        <v>6</v>
      </c>
      <c r="H8" s="112">
        <v>7</v>
      </c>
      <c r="I8" s="113">
        <v>8</v>
      </c>
      <c r="J8" s="114">
        <v>9</v>
      </c>
      <c r="K8" s="115">
        <v>10</v>
      </c>
      <c r="L8" s="151">
        <v>11</v>
      </c>
      <c r="M8" s="152">
        <v>12</v>
      </c>
      <c r="N8" s="2"/>
    </row>
    <row r="9" spans="2:16" ht="30" customHeight="1" x14ac:dyDescent="0.3">
      <c r="B9" s="57">
        <v>1</v>
      </c>
      <c r="C9" s="58">
        <v>434</v>
      </c>
      <c r="D9" s="59" t="s">
        <v>80</v>
      </c>
      <c r="E9" s="9" t="s">
        <v>88</v>
      </c>
      <c r="F9" s="116">
        <v>215</v>
      </c>
      <c r="G9" s="116">
        <v>217</v>
      </c>
      <c r="H9" s="117">
        <v>0</v>
      </c>
      <c r="I9" s="118">
        <f t="shared" ref="I9:I72" si="0">MAX(F9:H9)</f>
        <v>217</v>
      </c>
      <c r="J9" s="119"/>
      <c r="K9" s="120"/>
      <c r="L9" s="156" cm="1">
        <f t="array" ref="L9">SUM(LARGE(I9:I16,{1,2,3,4,5,6,7}))</f>
        <v>1570</v>
      </c>
      <c r="M9" s="157">
        <f>COUNTIFS($L$9:$L$248,"&gt;"&amp;L9)+1</f>
        <v>25</v>
      </c>
      <c r="N9" s="2"/>
      <c r="P9">
        <f>I9+I10+I11+I12+I13+I14+I15</f>
        <v>1570</v>
      </c>
    </row>
    <row r="10" spans="2:16" ht="30" customHeight="1" x14ac:dyDescent="0.3">
      <c r="B10" s="60">
        <v>2</v>
      </c>
      <c r="C10" s="61">
        <v>114</v>
      </c>
      <c r="D10" s="62" t="s">
        <v>81</v>
      </c>
      <c r="E10" s="10" t="s">
        <v>88</v>
      </c>
      <c r="F10" s="121">
        <v>240</v>
      </c>
      <c r="G10" s="121">
        <v>235</v>
      </c>
      <c r="H10" s="122">
        <v>242</v>
      </c>
      <c r="I10" s="123">
        <f t="shared" si="0"/>
        <v>242</v>
      </c>
      <c r="J10" s="124"/>
      <c r="K10" s="125"/>
      <c r="L10" s="158"/>
      <c r="M10" s="158"/>
    </row>
    <row r="11" spans="2:16" ht="30" customHeight="1" x14ac:dyDescent="0.3">
      <c r="B11" s="60">
        <v>3</v>
      </c>
      <c r="C11" s="61">
        <v>127</v>
      </c>
      <c r="D11" s="62" t="s">
        <v>82</v>
      </c>
      <c r="E11" s="10" t="s">
        <v>88</v>
      </c>
      <c r="F11" s="121">
        <v>215</v>
      </c>
      <c r="G11" s="121">
        <v>210</v>
      </c>
      <c r="H11" s="122">
        <v>210</v>
      </c>
      <c r="I11" s="123">
        <f t="shared" si="0"/>
        <v>215</v>
      </c>
      <c r="J11" s="124"/>
      <c r="K11" s="125"/>
      <c r="L11" s="158"/>
      <c r="M11" s="158"/>
    </row>
    <row r="12" spans="2:16" ht="30" customHeight="1" x14ac:dyDescent="0.3">
      <c r="B12" s="60">
        <v>4</v>
      </c>
      <c r="C12" s="61">
        <v>159</v>
      </c>
      <c r="D12" s="62" t="s">
        <v>83</v>
      </c>
      <c r="E12" s="10" t="s">
        <v>88</v>
      </c>
      <c r="F12" s="121">
        <v>203</v>
      </c>
      <c r="G12" s="121">
        <v>216</v>
      </c>
      <c r="H12" s="122">
        <v>218</v>
      </c>
      <c r="I12" s="123">
        <f t="shared" si="0"/>
        <v>218</v>
      </c>
      <c r="J12" s="124"/>
      <c r="K12" s="125"/>
      <c r="L12" s="158"/>
      <c r="M12" s="158"/>
    </row>
    <row r="13" spans="2:16" ht="30" customHeight="1" x14ac:dyDescent="0.3">
      <c r="B13" s="60">
        <v>5</v>
      </c>
      <c r="C13" s="61">
        <v>131</v>
      </c>
      <c r="D13" s="62" t="s">
        <v>84</v>
      </c>
      <c r="E13" s="10" t="s">
        <v>88</v>
      </c>
      <c r="F13" s="121">
        <v>228</v>
      </c>
      <c r="G13" s="121">
        <v>232</v>
      </c>
      <c r="H13" s="122">
        <v>231</v>
      </c>
      <c r="I13" s="123">
        <f t="shared" si="0"/>
        <v>232</v>
      </c>
      <c r="J13" s="124"/>
      <c r="K13" s="125"/>
      <c r="L13" s="158"/>
      <c r="M13" s="158"/>
    </row>
    <row r="14" spans="2:16" ht="30" customHeight="1" x14ac:dyDescent="0.3">
      <c r="B14" s="60">
        <v>6</v>
      </c>
      <c r="C14" s="61">
        <v>137</v>
      </c>
      <c r="D14" s="62" t="s">
        <v>85</v>
      </c>
      <c r="E14" s="10" t="s">
        <v>88</v>
      </c>
      <c r="F14" s="121">
        <v>220</v>
      </c>
      <c r="G14" s="121">
        <v>209</v>
      </c>
      <c r="H14" s="122">
        <v>220</v>
      </c>
      <c r="I14" s="123">
        <f t="shared" si="0"/>
        <v>220</v>
      </c>
      <c r="J14" s="124"/>
      <c r="K14" s="125"/>
      <c r="L14" s="158"/>
      <c r="M14" s="158"/>
    </row>
    <row r="15" spans="2:16" ht="30" customHeight="1" x14ac:dyDescent="0.3">
      <c r="B15" s="60">
        <v>7</v>
      </c>
      <c r="C15" s="61">
        <v>178</v>
      </c>
      <c r="D15" s="62" t="s">
        <v>86</v>
      </c>
      <c r="E15" s="10" t="s">
        <v>88</v>
      </c>
      <c r="F15" s="121">
        <v>0</v>
      </c>
      <c r="G15" s="121">
        <v>195</v>
      </c>
      <c r="H15" s="122">
        <v>226</v>
      </c>
      <c r="I15" s="123">
        <f t="shared" si="0"/>
        <v>226</v>
      </c>
      <c r="J15" s="124"/>
      <c r="K15" s="125"/>
      <c r="L15" s="158"/>
      <c r="M15" s="158"/>
    </row>
    <row r="16" spans="2:16" ht="30" customHeight="1" thickBot="1" x14ac:dyDescent="0.35">
      <c r="B16" s="63">
        <v>8</v>
      </c>
      <c r="C16" s="64">
        <v>452</v>
      </c>
      <c r="D16" s="65" t="s">
        <v>87</v>
      </c>
      <c r="E16" s="11" t="s">
        <v>88</v>
      </c>
      <c r="F16" s="126">
        <v>215</v>
      </c>
      <c r="G16" s="126">
        <v>0</v>
      </c>
      <c r="H16" s="127">
        <v>214</v>
      </c>
      <c r="I16" s="128">
        <f t="shared" si="0"/>
        <v>215</v>
      </c>
      <c r="J16" s="129"/>
      <c r="K16" s="130"/>
      <c r="L16" s="159"/>
      <c r="M16" s="159"/>
    </row>
    <row r="17" spans="2:16" ht="30" customHeight="1" x14ac:dyDescent="0.3">
      <c r="B17" s="66">
        <v>1</v>
      </c>
      <c r="C17" s="67">
        <v>217</v>
      </c>
      <c r="D17" s="68" t="s">
        <v>89</v>
      </c>
      <c r="E17" s="9" t="s">
        <v>97</v>
      </c>
      <c r="F17" s="116">
        <v>228</v>
      </c>
      <c r="G17" s="116">
        <v>234</v>
      </c>
      <c r="H17" s="117">
        <v>0</v>
      </c>
      <c r="I17" s="118">
        <f t="shared" si="0"/>
        <v>234</v>
      </c>
      <c r="J17" s="119"/>
      <c r="K17" s="131"/>
      <c r="L17" s="156" cm="1">
        <f t="array" ref="L17">SUM(LARGE(I17:I24,{1,2,3,4,5,6,7}))</f>
        <v>1722</v>
      </c>
      <c r="M17" s="160">
        <f>COUNTIFS($L$9:$L$248,"&gt;"&amp;L17)+1</f>
        <v>11</v>
      </c>
      <c r="P17">
        <f>I17+I18+I19+I21+I22+I23+I24</f>
        <v>1722</v>
      </c>
    </row>
    <row r="18" spans="2:16" ht="30" customHeight="1" x14ac:dyDescent="0.3">
      <c r="B18" s="69">
        <v>2</v>
      </c>
      <c r="C18" s="70">
        <v>267</v>
      </c>
      <c r="D18" s="71" t="s">
        <v>90</v>
      </c>
      <c r="E18" s="10" t="s">
        <v>97</v>
      </c>
      <c r="F18" s="121">
        <v>247</v>
      </c>
      <c r="G18" s="121">
        <v>250</v>
      </c>
      <c r="H18" s="122">
        <v>259</v>
      </c>
      <c r="I18" s="123">
        <f t="shared" si="0"/>
        <v>259</v>
      </c>
      <c r="J18" s="124"/>
      <c r="K18" s="132"/>
      <c r="L18" s="158"/>
      <c r="M18" s="161"/>
    </row>
    <row r="19" spans="2:16" ht="30" customHeight="1" x14ac:dyDescent="0.3">
      <c r="B19" s="69">
        <v>3</v>
      </c>
      <c r="C19" s="70">
        <v>275</v>
      </c>
      <c r="D19" s="71" t="s">
        <v>91</v>
      </c>
      <c r="E19" s="10" t="s">
        <v>97</v>
      </c>
      <c r="F19" s="121">
        <v>0</v>
      </c>
      <c r="G19" s="121">
        <v>235</v>
      </c>
      <c r="H19" s="122">
        <v>0</v>
      </c>
      <c r="I19" s="123">
        <f t="shared" si="0"/>
        <v>235</v>
      </c>
      <c r="J19" s="124"/>
      <c r="K19" s="132"/>
      <c r="L19" s="158"/>
      <c r="M19" s="161"/>
    </row>
    <row r="20" spans="2:16" ht="30" customHeight="1" x14ac:dyDescent="0.3">
      <c r="B20" s="69">
        <v>4</v>
      </c>
      <c r="C20" s="70">
        <v>264</v>
      </c>
      <c r="D20" s="71" t="s">
        <v>92</v>
      </c>
      <c r="E20" s="10" t="s">
        <v>97</v>
      </c>
      <c r="F20" s="121">
        <v>218</v>
      </c>
      <c r="G20" s="121">
        <v>222</v>
      </c>
      <c r="H20" s="122">
        <v>0</v>
      </c>
      <c r="I20" s="123">
        <f t="shared" si="0"/>
        <v>222</v>
      </c>
      <c r="J20" s="124"/>
      <c r="K20" s="132"/>
      <c r="L20" s="158"/>
      <c r="M20" s="161"/>
    </row>
    <row r="21" spans="2:16" ht="30" customHeight="1" x14ac:dyDescent="0.3">
      <c r="B21" s="69">
        <v>5</v>
      </c>
      <c r="C21" s="70">
        <v>248</v>
      </c>
      <c r="D21" s="71" t="s">
        <v>93</v>
      </c>
      <c r="E21" s="10" t="s">
        <v>97</v>
      </c>
      <c r="F21" s="121">
        <v>262</v>
      </c>
      <c r="G21" s="121">
        <v>270</v>
      </c>
      <c r="H21" s="122">
        <v>268</v>
      </c>
      <c r="I21" s="123">
        <f t="shared" si="0"/>
        <v>270</v>
      </c>
      <c r="J21" s="124"/>
      <c r="K21" s="132"/>
      <c r="L21" s="158"/>
      <c r="M21" s="161"/>
    </row>
    <row r="22" spans="2:16" ht="30" customHeight="1" x14ac:dyDescent="0.3">
      <c r="B22" s="69">
        <v>6</v>
      </c>
      <c r="C22" s="70">
        <v>236</v>
      </c>
      <c r="D22" s="71" t="s">
        <v>94</v>
      </c>
      <c r="E22" s="10" t="s">
        <v>97</v>
      </c>
      <c r="F22" s="121">
        <v>0</v>
      </c>
      <c r="G22" s="121">
        <v>227</v>
      </c>
      <c r="H22" s="122">
        <v>0</v>
      </c>
      <c r="I22" s="123">
        <f t="shared" si="0"/>
        <v>227</v>
      </c>
      <c r="J22" s="124"/>
      <c r="K22" s="132"/>
      <c r="L22" s="158"/>
      <c r="M22" s="161"/>
    </row>
    <row r="23" spans="2:16" ht="30" customHeight="1" x14ac:dyDescent="0.3">
      <c r="B23" s="69">
        <v>7</v>
      </c>
      <c r="C23" s="70">
        <v>297</v>
      </c>
      <c r="D23" s="71" t="s">
        <v>95</v>
      </c>
      <c r="E23" s="10" t="s">
        <v>97</v>
      </c>
      <c r="F23" s="121">
        <v>0</v>
      </c>
      <c r="G23" s="121">
        <v>231</v>
      </c>
      <c r="H23" s="122">
        <v>245</v>
      </c>
      <c r="I23" s="123">
        <f t="shared" si="0"/>
        <v>245</v>
      </c>
      <c r="J23" s="124"/>
      <c r="K23" s="132"/>
      <c r="L23" s="158"/>
      <c r="M23" s="161"/>
    </row>
    <row r="24" spans="2:16" ht="30" customHeight="1" thickBot="1" x14ac:dyDescent="0.35">
      <c r="B24" s="72">
        <v>8</v>
      </c>
      <c r="C24" s="73">
        <v>287</v>
      </c>
      <c r="D24" s="74" t="s">
        <v>96</v>
      </c>
      <c r="E24" s="11" t="s">
        <v>97</v>
      </c>
      <c r="F24" s="126">
        <v>247</v>
      </c>
      <c r="G24" s="126">
        <v>252</v>
      </c>
      <c r="H24" s="127">
        <v>0</v>
      </c>
      <c r="I24" s="128">
        <f t="shared" si="0"/>
        <v>252</v>
      </c>
      <c r="J24" s="129"/>
      <c r="K24" s="133"/>
      <c r="L24" s="159"/>
      <c r="M24" s="162"/>
    </row>
    <row r="25" spans="2:16" ht="30" customHeight="1" x14ac:dyDescent="0.3">
      <c r="B25" s="66">
        <v>1</v>
      </c>
      <c r="C25" s="67">
        <v>51</v>
      </c>
      <c r="D25" s="75" t="s">
        <v>98</v>
      </c>
      <c r="E25" s="21" t="s">
        <v>106</v>
      </c>
      <c r="F25" s="134">
        <v>272</v>
      </c>
      <c r="G25" s="134">
        <v>273</v>
      </c>
      <c r="H25" s="117">
        <v>277</v>
      </c>
      <c r="I25" s="118">
        <f t="shared" si="0"/>
        <v>277</v>
      </c>
      <c r="J25" s="119"/>
      <c r="K25" s="120"/>
      <c r="L25" s="166" cm="1">
        <f t="array" ref="L25">SUM(LARGE(I25:I32,{1,2,3,4,5,6,7}))</f>
        <v>1922</v>
      </c>
      <c r="M25" s="167">
        <f>COUNTIFS($L$9:$L$248,"&gt;"&amp;L25)+1</f>
        <v>1</v>
      </c>
      <c r="O25">
        <f>I25+I26+I27+I28+I29+I30+I31</f>
        <v>1922</v>
      </c>
    </row>
    <row r="26" spans="2:16" ht="30" customHeight="1" x14ac:dyDescent="0.3">
      <c r="B26" s="69">
        <v>2</v>
      </c>
      <c r="C26" s="70">
        <v>62</v>
      </c>
      <c r="D26" s="76" t="s">
        <v>99</v>
      </c>
      <c r="E26" s="17" t="s">
        <v>106</v>
      </c>
      <c r="F26" s="135">
        <v>268</v>
      </c>
      <c r="G26" s="135">
        <v>262</v>
      </c>
      <c r="H26" s="122">
        <v>0</v>
      </c>
      <c r="I26" s="123">
        <f t="shared" si="0"/>
        <v>268</v>
      </c>
      <c r="J26" s="124"/>
      <c r="K26" s="125"/>
      <c r="L26" s="158"/>
      <c r="M26" s="158"/>
    </row>
    <row r="27" spans="2:16" ht="30" customHeight="1" x14ac:dyDescent="0.3">
      <c r="B27" s="69">
        <v>3</v>
      </c>
      <c r="C27" s="70">
        <v>42</v>
      </c>
      <c r="D27" s="76" t="s">
        <v>100</v>
      </c>
      <c r="E27" s="17" t="s">
        <v>106</v>
      </c>
      <c r="F27" s="135">
        <v>280</v>
      </c>
      <c r="G27" s="135">
        <v>0</v>
      </c>
      <c r="H27" s="122">
        <v>287</v>
      </c>
      <c r="I27" s="123">
        <f t="shared" si="0"/>
        <v>287</v>
      </c>
      <c r="J27" s="124"/>
      <c r="K27" s="125"/>
      <c r="L27" s="158"/>
      <c r="M27" s="158"/>
    </row>
    <row r="28" spans="2:16" ht="30" customHeight="1" x14ac:dyDescent="0.3">
      <c r="B28" s="69">
        <v>4</v>
      </c>
      <c r="C28" s="77">
        <v>23</v>
      </c>
      <c r="D28" s="78" t="s">
        <v>101</v>
      </c>
      <c r="E28" s="17" t="s">
        <v>106</v>
      </c>
      <c r="F28" s="135">
        <v>260</v>
      </c>
      <c r="G28" s="135">
        <v>0</v>
      </c>
      <c r="H28" s="122">
        <v>255</v>
      </c>
      <c r="I28" s="123">
        <f t="shared" si="0"/>
        <v>260</v>
      </c>
      <c r="J28" s="124"/>
      <c r="K28" s="125"/>
      <c r="L28" s="158"/>
      <c r="M28" s="158"/>
    </row>
    <row r="29" spans="2:16" ht="30" customHeight="1" x14ac:dyDescent="0.3">
      <c r="B29" s="69">
        <v>5</v>
      </c>
      <c r="C29" s="70">
        <v>27</v>
      </c>
      <c r="D29" s="76" t="s">
        <v>102</v>
      </c>
      <c r="E29" s="17" t="s">
        <v>106</v>
      </c>
      <c r="F29" s="135">
        <v>253</v>
      </c>
      <c r="G29" s="135">
        <v>266</v>
      </c>
      <c r="H29" s="122">
        <v>270</v>
      </c>
      <c r="I29" s="123">
        <f t="shared" si="0"/>
        <v>270</v>
      </c>
      <c r="J29" s="124"/>
      <c r="K29" s="125"/>
      <c r="L29" s="158"/>
      <c r="M29" s="158"/>
    </row>
    <row r="30" spans="2:16" ht="30" customHeight="1" x14ac:dyDescent="0.3">
      <c r="B30" s="69">
        <v>6</v>
      </c>
      <c r="C30" s="70">
        <v>34</v>
      </c>
      <c r="D30" s="76" t="s">
        <v>103</v>
      </c>
      <c r="E30" s="17" t="s">
        <v>106</v>
      </c>
      <c r="F30" s="135">
        <v>269</v>
      </c>
      <c r="G30" s="135">
        <v>270</v>
      </c>
      <c r="H30" s="122">
        <v>278</v>
      </c>
      <c r="I30" s="123">
        <f t="shared" si="0"/>
        <v>278</v>
      </c>
      <c r="J30" s="124"/>
      <c r="K30" s="125"/>
      <c r="L30" s="158"/>
      <c r="M30" s="158"/>
    </row>
    <row r="31" spans="2:16" ht="30" customHeight="1" x14ac:dyDescent="0.3">
      <c r="B31" s="69">
        <v>7</v>
      </c>
      <c r="C31" s="70">
        <v>33</v>
      </c>
      <c r="D31" s="76" t="s">
        <v>104</v>
      </c>
      <c r="E31" s="17" t="s">
        <v>106</v>
      </c>
      <c r="F31" s="135">
        <v>282</v>
      </c>
      <c r="G31" s="135">
        <v>280</v>
      </c>
      <c r="H31" s="122">
        <v>0</v>
      </c>
      <c r="I31" s="123">
        <f t="shared" si="0"/>
        <v>282</v>
      </c>
      <c r="J31" s="124"/>
      <c r="K31" s="125"/>
      <c r="L31" s="158"/>
      <c r="M31" s="158"/>
    </row>
    <row r="32" spans="2:16" ht="30" customHeight="1" thickBot="1" x14ac:dyDescent="0.35">
      <c r="B32" s="72">
        <v>8</v>
      </c>
      <c r="C32" s="73">
        <v>29</v>
      </c>
      <c r="D32" s="79" t="s">
        <v>105</v>
      </c>
      <c r="E32" s="22" t="s">
        <v>106</v>
      </c>
      <c r="F32" s="136">
        <v>220</v>
      </c>
      <c r="G32" s="136">
        <v>252</v>
      </c>
      <c r="H32" s="127">
        <v>250</v>
      </c>
      <c r="I32" s="128">
        <f t="shared" si="0"/>
        <v>252</v>
      </c>
      <c r="J32" s="129"/>
      <c r="K32" s="130"/>
      <c r="L32" s="159"/>
      <c r="M32" s="159"/>
    </row>
    <row r="33" spans="2:16" ht="30" customHeight="1" thickBot="1" x14ac:dyDescent="0.35">
      <c r="B33" s="80">
        <v>1</v>
      </c>
      <c r="C33" s="81">
        <v>190</v>
      </c>
      <c r="D33" s="82" t="s">
        <v>62</v>
      </c>
      <c r="E33" s="23" t="s">
        <v>108</v>
      </c>
      <c r="F33" s="137">
        <v>225</v>
      </c>
      <c r="G33" s="137">
        <v>238</v>
      </c>
      <c r="H33" s="137">
        <v>230</v>
      </c>
      <c r="I33" s="118">
        <f t="shared" si="0"/>
        <v>238</v>
      </c>
      <c r="J33" s="138"/>
      <c r="K33" s="139"/>
      <c r="L33" s="163" cm="1">
        <f t="array" ref="L33">SUM(LARGE(I33:I40,{1,2,3,4,5,6,7}))</f>
        <v>1650</v>
      </c>
      <c r="M33" s="158">
        <f>COUNTIFS($L$9:$L$248,"&gt;"&amp;L33)+1</f>
        <v>18</v>
      </c>
      <c r="P33">
        <f>I33+I34+I35+I37+I38+I39+I40</f>
        <v>1650</v>
      </c>
    </row>
    <row r="34" spans="2:16" ht="30" customHeight="1" x14ac:dyDescent="0.3">
      <c r="B34" s="69">
        <v>2</v>
      </c>
      <c r="C34" s="70">
        <v>102</v>
      </c>
      <c r="D34" s="83" t="s">
        <v>63</v>
      </c>
      <c r="E34" s="10" t="s">
        <v>108</v>
      </c>
      <c r="F34" s="140">
        <v>237</v>
      </c>
      <c r="G34" s="121">
        <v>277</v>
      </c>
      <c r="H34" s="122">
        <v>230</v>
      </c>
      <c r="I34" s="123">
        <f t="shared" si="0"/>
        <v>277</v>
      </c>
      <c r="J34" s="124"/>
      <c r="K34" s="125"/>
      <c r="L34" s="158"/>
      <c r="M34" s="158"/>
    </row>
    <row r="35" spans="2:16" ht="30" customHeight="1" x14ac:dyDescent="0.3">
      <c r="B35" s="69">
        <v>3</v>
      </c>
      <c r="C35" s="70">
        <v>175</v>
      </c>
      <c r="D35" s="83" t="s">
        <v>64</v>
      </c>
      <c r="E35" s="10" t="s">
        <v>108</v>
      </c>
      <c r="F35" s="141">
        <v>225</v>
      </c>
      <c r="G35" s="135">
        <v>230</v>
      </c>
      <c r="H35" s="122">
        <v>236</v>
      </c>
      <c r="I35" s="123">
        <f t="shared" si="0"/>
        <v>236</v>
      </c>
      <c r="J35" s="124"/>
      <c r="K35" s="125"/>
      <c r="L35" s="158"/>
      <c r="M35" s="158"/>
    </row>
    <row r="36" spans="2:16" ht="30" customHeight="1" x14ac:dyDescent="0.3">
      <c r="B36" s="69">
        <v>4</v>
      </c>
      <c r="C36" s="70">
        <v>103</v>
      </c>
      <c r="D36" s="83" t="s">
        <v>65</v>
      </c>
      <c r="E36" s="10" t="s">
        <v>108</v>
      </c>
      <c r="F36" s="141">
        <v>0</v>
      </c>
      <c r="G36" s="135">
        <v>208</v>
      </c>
      <c r="H36" s="122">
        <v>0</v>
      </c>
      <c r="I36" s="123">
        <f t="shared" si="0"/>
        <v>208</v>
      </c>
      <c r="J36" s="124"/>
      <c r="K36" s="125"/>
      <c r="L36" s="158"/>
      <c r="M36" s="158"/>
    </row>
    <row r="37" spans="2:16" ht="30" customHeight="1" x14ac:dyDescent="0.3">
      <c r="B37" s="69">
        <v>5</v>
      </c>
      <c r="C37" s="70">
        <v>191</v>
      </c>
      <c r="D37" s="83" t="s">
        <v>66</v>
      </c>
      <c r="E37" s="10" t="s">
        <v>108</v>
      </c>
      <c r="F37" s="141">
        <v>221</v>
      </c>
      <c r="G37" s="135">
        <v>223</v>
      </c>
      <c r="H37" s="122">
        <v>223</v>
      </c>
      <c r="I37" s="123">
        <f t="shared" si="0"/>
        <v>223</v>
      </c>
      <c r="J37" s="124"/>
      <c r="K37" s="125"/>
      <c r="L37" s="158"/>
      <c r="M37" s="158"/>
    </row>
    <row r="38" spans="2:16" ht="30" customHeight="1" x14ac:dyDescent="0.3">
      <c r="B38" s="69">
        <v>6</v>
      </c>
      <c r="C38" s="70">
        <v>123</v>
      </c>
      <c r="D38" s="83" t="s">
        <v>67</v>
      </c>
      <c r="E38" s="10" t="s">
        <v>108</v>
      </c>
      <c r="F38" s="140">
        <v>207</v>
      </c>
      <c r="G38" s="121">
        <v>225</v>
      </c>
      <c r="H38" s="122">
        <v>0</v>
      </c>
      <c r="I38" s="123">
        <f t="shared" si="0"/>
        <v>225</v>
      </c>
      <c r="J38" s="124"/>
      <c r="K38" s="125"/>
      <c r="L38" s="158"/>
      <c r="M38" s="158"/>
    </row>
    <row r="39" spans="2:16" ht="30" customHeight="1" x14ac:dyDescent="0.3">
      <c r="B39" s="69">
        <v>7</v>
      </c>
      <c r="C39" s="70">
        <v>75</v>
      </c>
      <c r="D39" s="83" t="s">
        <v>68</v>
      </c>
      <c r="E39" s="10" t="s">
        <v>108</v>
      </c>
      <c r="F39" s="140">
        <v>210</v>
      </c>
      <c r="G39" s="121">
        <v>214</v>
      </c>
      <c r="H39" s="122">
        <v>210</v>
      </c>
      <c r="I39" s="123">
        <f t="shared" si="0"/>
        <v>214</v>
      </c>
      <c r="J39" s="124"/>
      <c r="K39" s="125"/>
      <c r="L39" s="158"/>
      <c r="M39" s="158"/>
    </row>
    <row r="40" spans="2:16" ht="30" customHeight="1" thickBot="1" x14ac:dyDescent="0.35">
      <c r="B40" s="84">
        <v>8</v>
      </c>
      <c r="C40" s="77">
        <v>144</v>
      </c>
      <c r="D40" s="85" t="s">
        <v>107</v>
      </c>
      <c r="E40" s="24" t="s">
        <v>108</v>
      </c>
      <c r="F40" s="142">
        <v>234</v>
      </c>
      <c r="G40" s="142">
        <v>237</v>
      </c>
      <c r="H40" s="143">
        <v>0</v>
      </c>
      <c r="I40" s="128">
        <f t="shared" si="0"/>
        <v>237</v>
      </c>
      <c r="J40" s="144"/>
      <c r="K40" s="145"/>
      <c r="L40" s="158"/>
      <c r="M40" s="158"/>
    </row>
    <row r="41" spans="2:16" ht="30" customHeight="1" x14ac:dyDescent="0.3">
      <c r="B41" s="66">
        <v>1</v>
      </c>
      <c r="C41" s="67">
        <v>232</v>
      </c>
      <c r="D41" s="86" t="s">
        <v>109</v>
      </c>
      <c r="E41" s="14" t="s">
        <v>117</v>
      </c>
      <c r="F41" s="146">
        <v>225</v>
      </c>
      <c r="G41" s="146">
        <v>230</v>
      </c>
      <c r="H41" s="147">
        <v>230</v>
      </c>
      <c r="I41" s="118">
        <f t="shared" ref="I41:I48" si="1">MAX(F41:H41)</f>
        <v>230</v>
      </c>
      <c r="J41" s="119"/>
      <c r="K41" s="120"/>
      <c r="L41" s="156" cm="1">
        <f t="array" ref="L41">SUM(LARGE(I41:I48,{1,2,3,4,5,6,7}))</f>
        <v>1745</v>
      </c>
      <c r="M41" s="157">
        <f>COUNTIFS($L$9:$L$248,"&gt;"&amp;L41)+1</f>
        <v>9</v>
      </c>
      <c r="P41">
        <f>I42+I43+I44+I45+I46+I47+I48</f>
        <v>1745</v>
      </c>
    </row>
    <row r="42" spans="2:16" ht="30" customHeight="1" x14ac:dyDescent="0.3">
      <c r="B42" s="69">
        <v>2</v>
      </c>
      <c r="C42" s="70">
        <v>273</v>
      </c>
      <c r="D42" s="87" t="s">
        <v>110</v>
      </c>
      <c r="E42" s="10" t="s">
        <v>117</v>
      </c>
      <c r="F42" s="121">
        <v>248</v>
      </c>
      <c r="G42" s="121">
        <v>233</v>
      </c>
      <c r="H42" s="122">
        <v>240</v>
      </c>
      <c r="I42" s="123">
        <f t="shared" si="1"/>
        <v>248</v>
      </c>
      <c r="J42" s="124"/>
      <c r="K42" s="125"/>
      <c r="L42" s="158"/>
      <c r="M42" s="158"/>
    </row>
    <row r="43" spans="2:16" ht="30" customHeight="1" x14ac:dyDescent="0.3">
      <c r="B43" s="69">
        <v>3</v>
      </c>
      <c r="C43" s="70">
        <v>268</v>
      </c>
      <c r="D43" s="87" t="s">
        <v>111</v>
      </c>
      <c r="E43" s="10" t="s">
        <v>117</v>
      </c>
      <c r="F43" s="121">
        <v>0</v>
      </c>
      <c r="G43" s="121">
        <v>246</v>
      </c>
      <c r="H43" s="122">
        <v>255</v>
      </c>
      <c r="I43" s="123">
        <f t="shared" si="1"/>
        <v>255</v>
      </c>
      <c r="J43" s="124"/>
      <c r="K43" s="125"/>
      <c r="L43" s="158"/>
      <c r="M43" s="158"/>
    </row>
    <row r="44" spans="2:16" ht="30" customHeight="1" x14ac:dyDescent="0.3">
      <c r="B44" s="69">
        <v>4</v>
      </c>
      <c r="C44" s="70">
        <v>293</v>
      </c>
      <c r="D44" s="87" t="s">
        <v>112</v>
      </c>
      <c r="E44" s="10" t="s">
        <v>117</v>
      </c>
      <c r="F44" s="135">
        <v>276</v>
      </c>
      <c r="G44" s="135">
        <v>273</v>
      </c>
      <c r="H44" s="122">
        <v>265</v>
      </c>
      <c r="I44" s="123">
        <f t="shared" si="1"/>
        <v>276</v>
      </c>
      <c r="J44" s="124"/>
      <c r="K44" s="125"/>
      <c r="L44" s="158"/>
      <c r="M44" s="158"/>
    </row>
    <row r="45" spans="2:16" ht="30" customHeight="1" x14ac:dyDescent="0.3">
      <c r="B45" s="69">
        <v>5</v>
      </c>
      <c r="C45" s="70">
        <v>256</v>
      </c>
      <c r="D45" s="87" t="s">
        <v>113</v>
      </c>
      <c r="E45" s="10" t="s">
        <v>117</v>
      </c>
      <c r="F45" s="135">
        <v>0</v>
      </c>
      <c r="G45" s="135">
        <v>0</v>
      </c>
      <c r="H45" s="122">
        <v>232</v>
      </c>
      <c r="I45" s="123">
        <f t="shared" si="1"/>
        <v>232</v>
      </c>
      <c r="J45" s="124"/>
      <c r="K45" s="125"/>
      <c r="L45" s="158"/>
      <c r="M45" s="158"/>
    </row>
    <row r="46" spans="2:16" ht="30" customHeight="1" x14ac:dyDescent="0.3">
      <c r="B46" s="69">
        <v>6</v>
      </c>
      <c r="C46" s="70">
        <v>227</v>
      </c>
      <c r="D46" s="87" t="s">
        <v>114</v>
      </c>
      <c r="E46" s="10" t="s">
        <v>117</v>
      </c>
      <c r="F46" s="135">
        <v>233</v>
      </c>
      <c r="G46" s="135">
        <v>238</v>
      </c>
      <c r="H46" s="122">
        <v>225</v>
      </c>
      <c r="I46" s="123">
        <f t="shared" si="1"/>
        <v>238</v>
      </c>
      <c r="J46" s="124"/>
      <c r="K46" s="125"/>
      <c r="L46" s="158"/>
      <c r="M46" s="158"/>
    </row>
    <row r="47" spans="2:16" ht="30" customHeight="1" x14ac:dyDescent="0.3">
      <c r="B47" s="69">
        <v>7</v>
      </c>
      <c r="C47" s="70">
        <v>284</v>
      </c>
      <c r="D47" s="87" t="s">
        <v>115</v>
      </c>
      <c r="E47" s="10" t="s">
        <v>117</v>
      </c>
      <c r="F47" s="121">
        <v>233</v>
      </c>
      <c r="G47" s="121">
        <v>230</v>
      </c>
      <c r="H47" s="122">
        <v>234</v>
      </c>
      <c r="I47" s="123">
        <f t="shared" si="1"/>
        <v>234</v>
      </c>
      <c r="J47" s="124"/>
      <c r="K47" s="125"/>
      <c r="L47" s="158"/>
      <c r="M47" s="158"/>
    </row>
    <row r="48" spans="2:16" ht="30" customHeight="1" thickBot="1" x14ac:dyDescent="0.35">
      <c r="B48" s="72">
        <v>8</v>
      </c>
      <c r="C48" s="73">
        <v>263</v>
      </c>
      <c r="D48" s="88" t="s">
        <v>116</v>
      </c>
      <c r="E48" s="25" t="s">
        <v>117</v>
      </c>
      <c r="F48" s="126">
        <v>255</v>
      </c>
      <c r="G48" s="126">
        <v>253</v>
      </c>
      <c r="H48" s="127">
        <v>262</v>
      </c>
      <c r="I48" s="128">
        <f t="shared" si="1"/>
        <v>262</v>
      </c>
      <c r="J48" s="129"/>
      <c r="K48" s="130"/>
      <c r="L48" s="159"/>
      <c r="M48" s="159"/>
    </row>
    <row r="49" spans="2:16" ht="30" customHeight="1" x14ac:dyDescent="0.3">
      <c r="B49" s="66">
        <v>1</v>
      </c>
      <c r="C49" s="67">
        <v>253</v>
      </c>
      <c r="D49" s="89" t="s">
        <v>118</v>
      </c>
      <c r="E49" s="15" t="s">
        <v>126</v>
      </c>
      <c r="F49" s="146">
        <v>259</v>
      </c>
      <c r="G49" s="146">
        <v>275</v>
      </c>
      <c r="H49" s="147">
        <v>273</v>
      </c>
      <c r="I49" s="118">
        <f t="shared" si="0"/>
        <v>275</v>
      </c>
      <c r="J49" s="119"/>
      <c r="K49" s="120"/>
      <c r="L49" s="156" cm="1">
        <f t="array" ref="L49">SUM(LARGE(I49:I56,{1,2,3,4,5,6,7}))</f>
        <v>1707</v>
      </c>
      <c r="M49" s="157">
        <f>COUNTIFS($L$9:$L$248,"&gt;"&amp;L49)+1</f>
        <v>12</v>
      </c>
      <c r="N49" s="2"/>
      <c r="P49">
        <f>I49+I50+I51+I52+I54+I55+I56</f>
        <v>1707</v>
      </c>
    </row>
    <row r="50" spans="2:16" ht="30" customHeight="1" x14ac:dyDescent="0.3">
      <c r="B50" s="69">
        <v>2</v>
      </c>
      <c r="C50" s="70">
        <v>202</v>
      </c>
      <c r="D50" s="90" t="s">
        <v>119</v>
      </c>
      <c r="E50" s="10" t="s">
        <v>126</v>
      </c>
      <c r="F50" s="121">
        <v>242</v>
      </c>
      <c r="G50" s="121">
        <v>235</v>
      </c>
      <c r="H50" s="122">
        <v>246</v>
      </c>
      <c r="I50" s="123">
        <f t="shared" si="0"/>
        <v>246</v>
      </c>
      <c r="J50" s="124"/>
      <c r="K50" s="125"/>
      <c r="L50" s="158"/>
      <c r="M50" s="158"/>
    </row>
    <row r="51" spans="2:16" ht="30" customHeight="1" x14ac:dyDescent="0.3">
      <c r="B51" s="69">
        <v>3</v>
      </c>
      <c r="C51" s="70">
        <v>228</v>
      </c>
      <c r="D51" s="90" t="s">
        <v>120</v>
      </c>
      <c r="E51" s="10" t="s">
        <v>126</v>
      </c>
      <c r="F51" s="121">
        <v>237</v>
      </c>
      <c r="G51" s="121">
        <v>227</v>
      </c>
      <c r="H51" s="122">
        <v>228</v>
      </c>
      <c r="I51" s="123">
        <f t="shared" si="0"/>
        <v>237</v>
      </c>
      <c r="J51" s="124"/>
      <c r="K51" s="125"/>
      <c r="L51" s="158"/>
      <c r="M51" s="158"/>
    </row>
    <row r="52" spans="2:16" ht="30" customHeight="1" x14ac:dyDescent="0.3">
      <c r="B52" s="69">
        <v>4</v>
      </c>
      <c r="C52" s="70">
        <v>210</v>
      </c>
      <c r="D52" s="90" t="s">
        <v>121</v>
      </c>
      <c r="E52" s="10" t="s">
        <v>126</v>
      </c>
      <c r="F52" s="135">
        <v>238</v>
      </c>
      <c r="G52" s="135">
        <v>240</v>
      </c>
      <c r="H52" s="122">
        <v>242</v>
      </c>
      <c r="I52" s="123">
        <f t="shared" si="0"/>
        <v>242</v>
      </c>
      <c r="J52" s="124"/>
      <c r="K52" s="125"/>
      <c r="L52" s="158"/>
      <c r="M52" s="158"/>
    </row>
    <row r="53" spans="2:16" ht="30" customHeight="1" x14ac:dyDescent="0.3">
      <c r="B53" s="69">
        <v>5</v>
      </c>
      <c r="C53" s="77">
        <v>204</v>
      </c>
      <c r="D53" s="90" t="s">
        <v>122</v>
      </c>
      <c r="E53" s="10" t="s">
        <v>126</v>
      </c>
      <c r="F53" s="135">
        <v>228</v>
      </c>
      <c r="G53" s="135">
        <v>229</v>
      </c>
      <c r="H53" s="122">
        <v>0</v>
      </c>
      <c r="I53" s="123">
        <f t="shared" si="0"/>
        <v>229</v>
      </c>
      <c r="J53" s="124"/>
      <c r="K53" s="125"/>
      <c r="L53" s="158"/>
      <c r="M53" s="158"/>
    </row>
    <row r="54" spans="2:16" ht="30" customHeight="1" x14ac:dyDescent="0.3">
      <c r="B54" s="69">
        <v>6</v>
      </c>
      <c r="C54" s="77">
        <v>206</v>
      </c>
      <c r="D54" s="90" t="s">
        <v>123</v>
      </c>
      <c r="E54" s="10" t="s">
        <v>126</v>
      </c>
      <c r="F54" s="135">
        <v>240</v>
      </c>
      <c r="G54" s="135">
        <v>0</v>
      </c>
      <c r="H54" s="122">
        <v>0</v>
      </c>
      <c r="I54" s="123">
        <f t="shared" si="0"/>
        <v>240</v>
      </c>
      <c r="J54" s="124"/>
      <c r="K54" s="125"/>
      <c r="L54" s="158"/>
      <c r="M54" s="158"/>
    </row>
    <row r="55" spans="2:16" ht="30" customHeight="1" x14ac:dyDescent="0.3">
      <c r="B55" s="69">
        <v>7</v>
      </c>
      <c r="C55" s="70">
        <v>223</v>
      </c>
      <c r="D55" s="90" t="s">
        <v>124</v>
      </c>
      <c r="E55" s="10" t="s">
        <v>126</v>
      </c>
      <c r="F55" s="121">
        <v>0</v>
      </c>
      <c r="G55" s="121">
        <v>232</v>
      </c>
      <c r="H55" s="122">
        <v>0</v>
      </c>
      <c r="I55" s="123">
        <f t="shared" si="0"/>
        <v>232</v>
      </c>
      <c r="J55" s="124"/>
      <c r="K55" s="125"/>
      <c r="L55" s="158"/>
      <c r="M55" s="158"/>
    </row>
    <row r="56" spans="2:16" ht="30" customHeight="1" thickBot="1" x14ac:dyDescent="0.35">
      <c r="B56" s="72">
        <v>8</v>
      </c>
      <c r="C56" s="73">
        <v>234</v>
      </c>
      <c r="D56" s="91" t="s">
        <v>125</v>
      </c>
      <c r="E56" s="26" t="s">
        <v>126</v>
      </c>
      <c r="F56" s="126">
        <v>0</v>
      </c>
      <c r="G56" s="126">
        <v>0</v>
      </c>
      <c r="H56" s="127">
        <v>235</v>
      </c>
      <c r="I56" s="128">
        <f t="shared" si="0"/>
        <v>235</v>
      </c>
      <c r="J56" s="129"/>
      <c r="K56" s="130"/>
      <c r="L56" s="159"/>
      <c r="M56" s="159"/>
    </row>
    <row r="57" spans="2:16" ht="30" customHeight="1" x14ac:dyDescent="0.3">
      <c r="B57" s="66">
        <v>1</v>
      </c>
      <c r="C57" s="67">
        <v>331</v>
      </c>
      <c r="D57" s="86" t="s">
        <v>127</v>
      </c>
      <c r="E57" s="15" t="s">
        <v>135</v>
      </c>
      <c r="F57" s="146">
        <v>257</v>
      </c>
      <c r="G57" s="146">
        <v>0</v>
      </c>
      <c r="H57" s="147">
        <v>282</v>
      </c>
      <c r="I57" s="118">
        <f t="shared" si="0"/>
        <v>282</v>
      </c>
      <c r="J57" s="119"/>
      <c r="K57" s="120"/>
      <c r="L57" s="156" cm="1">
        <f t="array" ref="L57">SUM(LARGE(I57:I64,{1,2,3,4,5,6,7}))</f>
        <v>1831</v>
      </c>
      <c r="M57" s="157">
        <f>COUNTIFS($L$9:$L$248,"&gt;"&amp;L57)+1</f>
        <v>6</v>
      </c>
      <c r="P57">
        <f>I57+I58+I60+I61+I62+I63+I64</f>
        <v>1831</v>
      </c>
    </row>
    <row r="58" spans="2:16" ht="30" customHeight="1" x14ac:dyDescent="0.3">
      <c r="B58" s="69">
        <v>2</v>
      </c>
      <c r="C58" s="70">
        <v>366</v>
      </c>
      <c r="D58" s="87" t="s">
        <v>128</v>
      </c>
      <c r="E58" s="10" t="s">
        <v>135</v>
      </c>
      <c r="F58" s="121">
        <v>248</v>
      </c>
      <c r="G58" s="121">
        <v>256</v>
      </c>
      <c r="H58" s="122">
        <v>253</v>
      </c>
      <c r="I58" s="123">
        <f t="shared" si="0"/>
        <v>256</v>
      </c>
      <c r="J58" s="124"/>
      <c r="K58" s="125"/>
      <c r="L58" s="158"/>
      <c r="M58" s="158"/>
    </row>
    <row r="59" spans="2:16" ht="30" customHeight="1" x14ac:dyDescent="0.3">
      <c r="B59" s="69">
        <v>3</v>
      </c>
      <c r="C59" s="70">
        <v>311</v>
      </c>
      <c r="D59" s="87" t="s">
        <v>129</v>
      </c>
      <c r="E59" s="10" t="s">
        <v>135</v>
      </c>
      <c r="F59" s="121">
        <v>0</v>
      </c>
      <c r="G59" s="121">
        <v>250</v>
      </c>
      <c r="H59" s="122">
        <v>0</v>
      </c>
      <c r="I59" s="123">
        <f t="shared" si="0"/>
        <v>250</v>
      </c>
      <c r="J59" s="124"/>
      <c r="K59" s="125"/>
      <c r="L59" s="158"/>
      <c r="M59" s="158"/>
    </row>
    <row r="60" spans="2:16" ht="30" customHeight="1" x14ac:dyDescent="0.3">
      <c r="B60" s="69">
        <v>4</v>
      </c>
      <c r="C60" s="70">
        <v>330</v>
      </c>
      <c r="D60" s="87" t="s">
        <v>130</v>
      </c>
      <c r="E60" s="10" t="s">
        <v>135</v>
      </c>
      <c r="F60" s="135">
        <v>254</v>
      </c>
      <c r="G60" s="135">
        <v>253</v>
      </c>
      <c r="H60" s="122">
        <v>252</v>
      </c>
      <c r="I60" s="123">
        <f t="shared" si="0"/>
        <v>254</v>
      </c>
      <c r="J60" s="124"/>
      <c r="K60" s="125"/>
      <c r="L60" s="158"/>
      <c r="M60" s="158"/>
    </row>
    <row r="61" spans="2:16" ht="30" customHeight="1" x14ac:dyDescent="0.3">
      <c r="B61" s="69">
        <v>5</v>
      </c>
      <c r="C61" s="70">
        <v>325</v>
      </c>
      <c r="D61" s="87" t="s">
        <v>131</v>
      </c>
      <c r="E61" s="10" t="s">
        <v>135</v>
      </c>
      <c r="F61" s="135">
        <v>240</v>
      </c>
      <c r="G61" s="135">
        <v>0</v>
      </c>
      <c r="H61" s="122">
        <v>255</v>
      </c>
      <c r="I61" s="123">
        <f t="shared" si="0"/>
        <v>255</v>
      </c>
      <c r="J61" s="124"/>
      <c r="K61" s="125"/>
      <c r="L61" s="158"/>
      <c r="M61" s="158"/>
    </row>
    <row r="62" spans="2:16" ht="30" customHeight="1" x14ac:dyDescent="0.3">
      <c r="B62" s="69">
        <v>6</v>
      </c>
      <c r="C62" s="70">
        <v>308</v>
      </c>
      <c r="D62" s="87" t="s">
        <v>132</v>
      </c>
      <c r="E62" s="10" t="s">
        <v>135</v>
      </c>
      <c r="F62" s="135">
        <v>254</v>
      </c>
      <c r="G62" s="135">
        <v>263</v>
      </c>
      <c r="H62" s="122">
        <v>264</v>
      </c>
      <c r="I62" s="123">
        <f t="shared" si="0"/>
        <v>264</v>
      </c>
      <c r="J62" s="124"/>
      <c r="K62" s="125"/>
      <c r="L62" s="158"/>
      <c r="M62" s="158"/>
    </row>
    <row r="63" spans="2:16" ht="30" customHeight="1" x14ac:dyDescent="0.3">
      <c r="B63" s="69">
        <v>7</v>
      </c>
      <c r="C63" s="70">
        <v>398</v>
      </c>
      <c r="D63" s="87" t="s">
        <v>133</v>
      </c>
      <c r="E63" s="10" t="s">
        <v>135</v>
      </c>
      <c r="F63" s="121">
        <v>255</v>
      </c>
      <c r="G63" s="121">
        <v>251</v>
      </c>
      <c r="H63" s="122">
        <v>260</v>
      </c>
      <c r="I63" s="123">
        <f t="shared" si="0"/>
        <v>260</v>
      </c>
      <c r="J63" s="124"/>
      <c r="K63" s="125"/>
      <c r="L63" s="158"/>
      <c r="M63" s="158"/>
    </row>
    <row r="64" spans="2:16" ht="30" customHeight="1" thickBot="1" x14ac:dyDescent="0.35">
      <c r="B64" s="72">
        <v>8</v>
      </c>
      <c r="C64" s="73">
        <v>344</v>
      </c>
      <c r="D64" s="88" t="s">
        <v>134</v>
      </c>
      <c r="E64" s="26" t="s">
        <v>135</v>
      </c>
      <c r="F64" s="126">
        <v>260</v>
      </c>
      <c r="G64" s="126">
        <v>0</v>
      </c>
      <c r="H64" s="127">
        <v>0</v>
      </c>
      <c r="I64" s="128">
        <f t="shared" si="0"/>
        <v>260</v>
      </c>
      <c r="J64" s="129"/>
      <c r="K64" s="130"/>
      <c r="L64" s="159"/>
      <c r="M64" s="159"/>
    </row>
    <row r="65" spans="2:16" ht="30" customHeight="1" x14ac:dyDescent="0.3">
      <c r="B65" s="66">
        <v>1</v>
      </c>
      <c r="C65" s="67">
        <v>238</v>
      </c>
      <c r="D65" s="68" t="s">
        <v>136</v>
      </c>
      <c r="E65" s="14" t="s">
        <v>144</v>
      </c>
      <c r="F65" s="146">
        <v>235</v>
      </c>
      <c r="G65" s="146">
        <v>231</v>
      </c>
      <c r="H65" s="147">
        <v>234</v>
      </c>
      <c r="I65" s="118">
        <f t="shared" si="0"/>
        <v>235</v>
      </c>
      <c r="J65" s="119"/>
      <c r="K65" s="120"/>
      <c r="L65" s="166" cm="1">
        <f t="array" ref="L65">SUM(LARGE(I65:I72,{1,2,3,4,5,6,7}))</f>
        <v>1861</v>
      </c>
      <c r="M65" s="167">
        <f>COUNTIFS($L$9:$L$248,"&gt;"&amp;L65)+1</f>
        <v>3</v>
      </c>
      <c r="P65">
        <f>I65+I66+I67+I68+I69+I70+I71</f>
        <v>1861</v>
      </c>
    </row>
    <row r="66" spans="2:16" ht="30" customHeight="1" x14ac:dyDescent="0.3">
      <c r="B66" s="69">
        <v>2</v>
      </c>
      <c r="C66" s="70">
        <v>216</v>
      </c>
      <c r="D66" s="71" t="s">
        <v>137</v>
      </c>
      <c r="E66" s="10" t="s">
        <v>144</v>
      </c>
      <c r="F66" s="121">
        <v>0</v>
      </c>
      <c r="G66" s="121">
        <v>247</v>
      </c>
      <c r="H66" s="122">
        <v>0</v>
      </c>
      <c r="I66" s="123">
        <f t="shared" si="0"/>
        <v>247</v>
      </c>
      <c r="J66" s="124"/>
      <c r="K66" s="125"/>
      <c r="L66" s="158"/>
      <c r="M66" s="158"/>
    </row>
    <row r="67" spans="2:16" ht="30" customHeight="1" x14ac:dyDescent="0.3">
      <c r="B67" s="69">
        <v>3</v>
      </c>
      <c r="C67" s="70">
        <v>201</v>
      </c>
      <c r="D67" s="71" t="s">
        <v>138</v>
      </c>
      <c r="E67" s="10" t="s">
        <v>144</v>
      </c>
      <c r="F67" s="121">
        <v>273</v>
      </c>
      <c r="G67" s="121">
        <v>280</v>
      </c>
      <c r="H67" s="122">
        <v>0</v>
      </c>
      <c r="I67" s="123">
        <f t="shared" si="0"/>
        <v>280</v>
      </c>
      <c r="J67" s="124"/>
      <c r="K67" s="125"/>
      <c r="L67" s="158"/>
      <c r="M67" s="158"/>
    </row>
    <row r="68" spans="2:16" ht="30" customHeight="1" x14ac:dyDescent="0.3">
      <c r="B68" s="69">
        <v>4</v>
      </c>
      <c r="C68" s="70">
        <v>292</v>
      </c>
      <c r="D68" s="71" t="s">
        <v>139</v>
      </c>
      <c r="E68" s="10" t="s">
        <v>144</v>
      </c>
      <c r="F68" s="135">
        <v>0</v>
      </c>
      <c r="G68" s="135">
        <v>269</v>
      </c>
      <c r="H68" s="122">
        <v>277</v>
      </c>
      <c r="I68" s="123">
        <f t="shared" si="0"/>
        <v>277</v>
      </c>
      <c r="J68" s="124"/>
      <c r="K68" s="125"/>
      <c r="L68" s="158"/>
      <c r="M68" s="158"/>
    </row>
    <row r="69" spans="2:16" ht="30" customHeight="1" x14ac:dyDescent="0.3">
      <c r="B69" s="69">
        <v>5</v>
      </c>
      <c r="C69" s="70">
        <v>290</v>
      </c>
      <c r="D69" s="71" t="s">
        <v>140</v>
      </c>
      <c r="E69" s="10" t="s">
        <v>144</v>
      </c>
      <c r="F69" s="135">
        <v>282</v>
      </c>
      <c r="G69" s="135">
        <v>281</v>
      </c>
      <c r="H69" s="122">
        <v>285</v>
      </c>
      <c r="I69" s="123">
        <f t="shared" si="0"/>
        <v>285</v>
      </c>
      <c r="J69" s="124"/>
      <c r="K69" s="125"/>
      <c r="L69" s="158"/>
      <c r="M69" s="158"/>
    </row>
    <row r="70" spans="2:16" ht="30" customHeight="1" x14ac:dyDescent="0.3">
      <c r="B70" s="69">
        <v>6</v>
      </c>
      <c r="C70" s="70">
        <v>286</v>
      </c>
      <c r="D70" s="92" t="s">
        <v>141</v>
      </c>
      <c r="E70" s="10" t="s">
        <v>144</v>
      </c>
      <c r="F70" s="135">
        <v>266</v>
      </c>
      <c r="G70" s="135">
        <v>263</v>
      </c>
      <c r="H70" s="122">
        <v>269</v>
      </c>
      <c r="I70" s="123">
        <f t="shared" si="0"/>
        <v>269</v>
      </c>
      <c r="J70" s="124"/>
      <c r="K70" s="125"/>
      <c r="L70" s="158"/>
      <c r="M70" s="158"/>
    </row>
    <row r="71" spans="2:16" ht="30" customHeight="1" x14ac:dyDescent="0.3">
      <c r="B71" s="69">
        <v>7</v>
      </c>
      <c r="C71" s="70">
        <v>212</v>
      </c>
      <c r="D71" s="71" t="s">
        <v>142</v>
      </c>
      <c r="E71" s="10" t="s">
        <v>144</v>
      </c>
      <c r="F71" s="121">
        <v>263</v>
      </c>
      <c r="G71" s="121">
        <v>258</v>
      </c>
      <c r="H71" s="122">
        <v>268</v>
      </c>
      <c r="I71" s="123">
        <f t="shared" si="0"/>
        <v>268</v>
      </c>
      <c r="J71" s="124"/>
      <c r="K71" s="125"/>
      <c r="L71" s="158"/>
      <c r="M71" s="158"/>
    </row>
    <row r="72" spans="2:16" ht="30" customHeight="1" thickBot="1" x14ac:dyDescent="0.35">
      <c r="B72" s="72">
        <v>8</v>
      </c>
      <c r="C72" s="73">
        <v>294</v>
      </c>
      <c r="D72" s="74" t="s">
        <v>143</v>
      </c>
      <c r="E72" s="25" t="s">
        <v>144</v>
      </c>
      <c r="F72" s="126">
        <v>228</v>
      </c>
      <c r="G72" s="126">
        <v>235</v>
      </c>
      <c r="H72" s="127">
        <v>230</v>
      </c>
      <c r="I72" s="128">
        <f t="shared" si="0"/>
        <v>235</v>
      </c>
      <c r="J72" s="129"/>
      <c r="K72" s="130"/>
      <c r="L72" s="159"/>
      <c r="M72" s="159"/>
    </row>
    <row r="73" spans="2:16" ht="30" customHeight="1" x14ac:dyDescent="0.3">
      <c r="B73" s="66">
        <v>1</v>
      </c>
      <c r="C73" s="67">
        <v>301</v>
      </c>
      <c r="D73" s="68" t="s">
        <v>145</v>
      </c>
      <c r="E73" s="14" t="s">
        <v>153</v>
      </c>
      <c r="F73" s="146">
        <v>0</v>
      </c>
      <c r="G73" s="146">
        <v>0</v>
      </c>
      <c r="H73" s="147">
        <v>196</v>
      </c>
      <c r="I73" s="118">
        <f t="shared" ref="I73:I136" si="2">MAX(F73:H73)</f>
        <v>196</v>
      </c>
      <c r="J73" s="119"/>
      <c r="K73" s="120"/>
      <c r="L73" s="156" cm="1">
        <f t="array" ref="L73">SUM(LARGE(I73:I80,{1,2,3,4,5,6,7}))</f>
        <v>1625</v>
      </c>
      <c r="M73" s="157">
        <f>COUNTIFS($L$9:$L$248,"&gt;"&amp;L73)+1</f>
        <v>20</v>
      </c>
      <c r="P73">
        <f>I74+I75+I76+I77+I78+I79+I80</f>
        <v>1625</v>
      </c>
    </row>
    <row r="74" spans="2:16" ht="30" customHeight="1" x14ac:dyDescent="0.3">
      <c r="B74" s="69">
        <v>2</v>
      </c>
      <c r="C74" s="70">
        <v>374</v>
      </c>
      <c r="D74" s="71" t="s">
        <v>146</v>
      </c>
      <c r="E74" s="10" t="s">
        <v>153</v>
      </c>
      <c r="F74" s="121">
        <v>245</v>
      </c>
      <c r="G74" s="121">
        <v>257</v>
      </c>
      <c r="H74" s="122">
        <v>248</v>
      </c>
      <c r="I74" s="123">
        <f t="shared" si="2"/>
        <v>257</v>
      </c>
      <c r="J74" s="124"/>
      <c r="K74" s="125"/>
      <c r="L74" s="158"/>
      <c r="M74" s="158"/>
    </row>
    <row r="75" spans="2:16" ht="30" customHeight="1" x14ac:dyDescent="0.3">
      <c r="B75" s="69">
        <v>3</v>
      </c>
      <c r="C75" s="70">
        <v>352</v>
      </c>
      <c r="D75" s="87" t="s">
        <v>147</v>
      </c>
      <c r="E75" s="10" t="s">
        <v>153</v>
      </c>
      <c r="F75" s="121">
        <v>223</v>
      </c>
      <c r="G75" s="121">
        <v>237</v>
      </c>
      <c r="H75" s="122">
        <v>237</v>
      </c>
      <c r="I75" s="123">
        <f t="shared" si="2"/>
        <v>237</v>
      </c>
      <c r="J75" s="124"/>
      <c r="K75" s="125"/>
      <c r="L75" s="158"/>
      <c r="M75" s="158"/>
    </row>
    <row r="76" spans="2:16" ht="30" customHeight="1" x14ac:dyDescent="0.3">
      <c r="B76" s="69">
        <v>4</v>
      </c>
      <c r="C76" s="70">
        <v>382</v>
      </c>
      <c r="D76" s="87" t="s">
        <v>148</v>
      </c>
      <c r="E76" s="10" t="s">
        <v>153</v>
      </c>
      <c r="F76" s="135">
        <v>232</v>
      </c>
      <c r="G76" s="135">
        <v>240</v>
      </c>
      <c r="H76" s="122">
        <v>241</v>
      </c>
      <c r="I76" s="123">
        <f t="shared" si="2"/>
        <v>241</v>
      </c>
      <c r="J76" s="124"/>
      <c r="K76" s="125"/>
      <c r="L76" s="158"/>
      <c r="M76" s="158"/>
    </row>
    <row r="77" spans="2:16" ht="30" customHeight="1" x14ac:dyDescent="0.3">
      <c r="B77" s="69">
        <v>5</v>
      </c>
      <c r="C77" s="70">
        <v>378</v>
      </c>
      <c r="D77" s="87" t="s">
        <v>149</v>
      </c>
      <c r="E77" s="10" t="s">
        <v>153</v>
      </c>
      <c r="F77" s="135">
        <v>0</v>
      </c>
      <c r="G77" s="135">
        <v>0</v>
      </c>
      <c r="H77" s="122">
        <v>215</v>
      </c>
      <c r="I77" s="123">
        <f t="shared" si="2"/>
        <v>215</v>
      </c>
      <c r="J77" s="124"/>
      <c r="K77" s="125"/>
      <c r="L77" s="158"/>
      <c r="M77" s="158"/>
    </row>
    <row r="78" spans="2:16" ht="30" customHeight="1" x14ac:dyDescent="0.3">
      <c r="B78" s="69">
        <v>6</v>
      </c>
      <c r="C78" s="70">
        <v>335</v>
      </c>
      <c r="D78" s="87" t="s">
        <v>150</v>
      </c>
      <c r="E78" s="10" t="s">
        <v>153</v>
      </c>
      <c r="F78" s="135">
        <v>219</v>
      </c>
      <c r="G78" s="135">
        <v>0</v>
      </c>
      <c r="H78" s="122">
        <v>0</v>
      </c>
      <c r="I78" s="123">
        <f t="shared" si="2"/>
        <v>219</v>
      </c>
      <c r="J78" s="124"/>
      <c r="K78" s="125"/>
      <c r="L78" s="158"/>
      <c r="M78" s="158"/>
    </row>
    <row r="79" spans="2:16" ht="30" customHeight="1" x14ac:dyDescent="0.3">
      <c r="B79" s="69">
        <v>7</v>
      </c>
      <c r="C79" s="70">
        <v>359</v>
      </c>
      <c r="D79" s="87" t="s">
        <v>151</v>
      </c>
      <c r="E79" s="10" t="s">
        <v>153</v>
      </c>
      <c r="F79" s="121">
        <v>232</v>
      </c>
      <c r="G79" s="121">
        <v>227</v>
      </c>
      <c r="H79" s="122">
        <v>227</v>
      </c>
      <c r="I79" s="123">
        <f t="shared" si="2"/>
        <v>232</v>
      </c>
      <c r="J79" s="124"/>
      <c r="K79" s="125"/>
      <c r="L79" s="158"/>
      <c r="M79" s="158"/>
    </row>
    <row r="80" spans="2:16" ht="30" customHeight="1" thickBot="1" x14ac:dyDescent="0.35">
      <c r="B80" s="72">
        <v>8</v>
      </c>
      <c r="C80" s="73">
        <v>244</v>
      </c>
      <c r="D80" s="88" t="s">
        <v>152</v>
      </c>
      <c r="E80" s="25" t="s">
        <v>153</v>
      </c>
      <c r="F80" s="126">
        <v>0</v>
      </c>
      <c r="G80" s="126">
        <v>222</v>
      </c>
      <c r="H80" s="127">
        <v>224</v>
      </c>
      <c r="I80" s="128">
        <f t="shared" si="2"/>
        <v>224</v>
      </c>
      <c r="J80" s="129"/>
      <c r="K80" s="130"/>
      <c r="L80" s="159"/>
      <c r="M80" s="159"/>
    </row>
    <row r="81" spans="2:16" ht="30" customHeight="1" x14ac:dyDescent="0.3">
      <c r="B81" s="66">
        <v>1</v>
      </c>
      <c r="C81" s="67">
        <v>295</v>
      </c>
      <c r="D81" s="93" t="s">
        <v>154</v>
      </c>
      <c r="E81" s="14" t="s">
        <v>162</v>
      </c>
      <c r="F81" s="146">
        <v>267</v>
      </c>
      <c r="G81" s="146">
        <v>268</v>
      </c>
      <c r="H81" s="147">
        <v>269</v>
      </c>
      <c r="I81" s="118">
        <f t="shared" si="2"/>
        <v>269</v>
      </c>
      <c r="J81" s="119"/>
      <c r="K81" s="120"/>
      <c r="L81" s="156" cm="1">
        <f t="array" ref="L81">SUM(LARGE(I81:I88,{1,2,3,4,5,6,7}))</f>
        <v>1766</v>
      </c>
      <c r="M81" s="157">
        <f>COUNTIFS($L$9:$L$248,"&gt;"&amp;L81)+1</f>
        <v>8</v>
      </c>
      <c r="P81">
        <f>I81+I82+I84+I85+I86+I87+I88</f>
        <v>1766</v>
      </c>
    </row>
    <row r="82" spans="2:16" ht="30" customHeight="1" x14ac:dyDescent="0.3">
      <c r="B82" s="69">
        <v>2</v>
      </c>
      <c r="C82" s="70">
        <v>252</v>
      </c>
      <c r="D82" s="83" t="s">
        <v>155</v>
      </c>
      <c r="E82" s="10" t="s">
        <v>162</v>
      </c>
      <c r="F82" s="121">
        <v>223</v>
      </c>
      <c r="G82" s="121">
        <v>226</v>
      </c>
      <c r="H82" s="122">
        <v>234</v>
      </c>
      <c r="I82" s="123">
        <f t="shared" si="2"/>
        <v>234</v>
      </c>
      <c r="J82" s="124"/>
      <c r="K82" s="125"/>
      <c r="L82" s="158"/>
      <c r="M82" s="158"/>
    </row>
    <row r="83" spans="2:16" ht="30" customHeight="1" x14ac:dyDescent="0.3">
      <c r="B83" s="69">
        <v>3</v>
      </c>
      <c r="C83" s="70">
        <v>395</v>
      </c>
      <c r="D83" s="83" t="s">
        <v>156</v>
      </c>
      <c r="E83" s="10" t="s">
        <v>162</v>
      </c>
      <c r="F83" s="121">
        <v>229</v>
      </c>
      <c r="G83" s="121">
        <v>220</v>
      </c>
      <c r="H83" s="122">
        <v>230</v>
      </c>
      <c r="I83" s="123">
        <f t="shared" si="2"/>
        <v>230</v>
      </c>
      <c r="J83" s="124"/>
      <c r="K83" s="125"/>
      <c r="L83" s="158"/>
      <c r="M83" s="158"/>
    </row>
    <row r="84" spans="2:16" ht="30" customHeight="1" x14ac:dyDescent="0.3">
      <c r="B84" s="69">
        <v>4</v>
      </c>
      <c r="C84" s="70">
        <v>349</v>
      </c>
      <c r="D84" s="83" t="s">
        <v>157</v>
      </c>
      <c r="E84" s="10" t="s">
        <v>162</v>
      </c>
      <c r="F84" s="135">
        <v>0</v>
      </c>
      <c r="G84" s="135">
        <v>243</v>
      </c>
      <c r="H84" s="122">
        <v>244</v>
      </c>
      <c r="I84" s="123">
        <f t="shared" si="2"/>
        <v>244</v>
      </c>
      <c r="J84" s="124"/>
      <c r="K84" s="125"/>
      <c r="L84" s="158"/>
      <c r="M84" s="158"/>
    </row>
    <row r="85" spans="2:16" ht="30" customHeight="1" x14ac:dyDescent="0.3">
      <c r="B85" s="69">
        <v>5</v>
      </c>
      <c r="C85" s="70">
        <v>358</v>
      </c>
      <c r="D85" s="83" t="s">
        <v>158</v>
      </c>
      <c r="E85" s="10" t="s">
        <v>162</v>
      </c>
      <c r="F85" s="135">
        <v>241</v>
      </c>
      <c r="G85" s="135">
        <v>0</v>
      </c>
      <c r="H85" s="122">
        <v>222</v>
      </c>
      <c r="I85" s="123">
        <f t="shared" si="2"/>
        <v>241</v>
      </c>
      <c r="J85" s="124"/>
      <c r="K85" s="125"/>
      <c r="L85" s="158"/>
      <c r="M85" s="158"/>
    </row>
    <row r="86" spans="2:16" ht="30" customHeight="1" x14ac:dyDescent="0.3">
      <c r="B86" s="69">
        <v>6</v>
      </c>
      <c r="C86" s="70">
        <v>381</v>
      </c>
      <c r="D86" s="83" t="s">
        <v>159</v>
      </c>
      <c r="E86" s="10" t="s">
        <v>162</v>
      </c>
      <c r="F86" s="135">
        <v>0</v>
      </c>
      <c r="G86" s="135">
        <v>252</v>
      </c>
      <c r="H86" s="122">
        <v>265</v>
      </c>
      <c r="I86" s="123">
        <f t="shared" si="2"/>
        <v>265</v>
      </c>
      <c r="J86" s="124"/>
      <c r="K86" s="125"/>
      <c r="L86" s="158"/>
      <c r="M86" s="158"/>
    </row>
    <row r="87" spans="2:16" ht="30" customHeight="1" x14ac:dyDescent="0.3">
      <c r="B87" s="69">
        <v>7</v>
      </c>
      <c r="C87" s="70">
        <v>305</v>
      </c>
      <c r="D87" s="83" t="s">
        <v>160</v>
      </c>
      <c r="E87" s="10" t="s">
        <v>162</v>
      </c>
      <c r="F87" s="121">
        <v>263</v>
      </c>
      <c r="G87" s="121">
        <v>255</v>
      </c>
      <c r="H87" s="122">
        <v>262</v>
      </c>
      <c r="I87" s="123">
        <f t="shared" si="2"/>
        <v>263</v>
      </c>
      <c r="J87" s="124"/>
      <c r="K87" s="125"/>
      <c r="L87" s="158"/>
      <c r="M87" s="158"/>
    </row>
    <row r="88" spans="2:16" ht="30" customHeight="1" thickBot="1" x14ac:dyDescent="0.35">
      <c r="B88" s="72">
        <v>8</v>
      </c>
      <c r="C88" s="73">
        <v>369</v>
      </c>
      <c r="D88" s="94" t="s">
        <v>161</v>
      </c>
      <c r="E88" s="25" t="s">
        <v>162</v>
      </c>
      <c r="F88" s="126">
        <v>0</v>
      </c>
      <c r="G88" s="126">
        <v>250</v>
      </c>
      <c r="H88" s="127">
        <v>245</v>
      </c>
      <c r="I88" s="128">
        <f t="shared" si="2"/>
        <v>250</v>
      </c>
      <c r="J88" s="129"/>
      <c r="K88" s="130"/>
      <c r="L88" s="159"/>
      <c r="M88" s="159"/>
    </row>
    <row r="89" spans="2:16" ht="30" customHeight="1" x14ac:dyDescent="0.3">
      <c r="B89" s="66">
        <v>1</v>
      </c>
      <c r="C89" s="67">
        <v>356</v>
      </c>
      <c r="D89" s="93" t="s">
        <v>163</v>
      </c>
      <c r="E89" s="27" t="s">
        <v>173</v>
      </c>
      <c r="F89" s="146">
        <v>281</v>
      </c>
      <c r="G89" s="146">
        <v>290</v>
      </c>
      <c r="H89" s="147">
        <v>0</v>
      </c>
      <c r="I89" s="118">
        <f t="shared" si="2"/>
        <v>290</v>
      </c>
      <c r="J89" s="119"/>
      <c r="K89" s="120"/>
      <c r="L89" s="166" cm="1">
        <f t="array" ref="L89">SUM(LARGE(I89:I96,{1,2,3,4,5,6,7}))</f>
        <v>1863</v>
      </c>
      <c r="M89" s="167">
        <f>COUNTIFS($L$9:$L$248,"&gt;"&amp;L89)+1</f>
        <v>2</v>
      </c>
      <c r="P89">
        <f>I89+I90+I91+I92+I94+I95+I96</f>
        <v>1863</v>
      </c>
    </row>
    <row r="90" spans="2:16" ht="30" customHeight="1" x14ac:dyDescent="0.3">
      <c r="B90" s="69">
        <v>2</v>
      </c>
      <c r="C90" s="70">
        <v>326</v>
      </c>
      <c r="D90" s="83" t="s">
        <v>164</v>
      </c>
      <c r="E90" s="28" t="s">
        <v>173</v>
      </c>
      <c r="F90" s="121">
        <v>267</v>
      </c>
      <c r="G90" s="121">
        <v>265</v>
      </c>
      <c r="H90" s="122">
        <v>235</v>
      </c>
      <c r="I90" s="123">
        <f t="shared" si="2"/>
        <v>267</v>
      </c>
      <c r="J90" s="124"/>
      <c r="K90" s="125"/>
      <c r="L90" s="158"/>
      <c r="M90" s="158"/>
    </row>
    <row r="91" spans="2:16" ht="30" customHeight="1" x14ac:dyDescent="0.3">
      <c r="B91" s="69">
        <v>3</v>
      </c>
      <c r="C91" s="70">
        <v>312</v>
      </c>
      <c r="D91" s="83" t="s">
        <v>165</v>
      </c>
      <c r="E91" s="28" t="s">
        <v>173</v>
      </c>
      <c r="F91" s="121">
        <v>0</v>
      </c>
      <c r="G91" s="121">
        <v>250</v>
      </c>
      <c r="H91" s="122">
        <v>0</v>
      </c>
      <c r="I91" s="123">
        <f t="shared" si="2"/>
        <v>250</v>
      </c>
      <c r="J91" s="124"/>
      <c r="K91" s="125"/>
      <c r="L91" s="158"/>
      <c r="M91" s="158"/>
    </row>
    <row r="92" spans="2:16" ht="30" customHeight="1" x14ac:dyDescent="0.3">
      <c r="B92" s="69">
        <v>4</v>
      </c>
      <c r="C92" s="70">
        <v>343</v>
      </c>
      <c r="D92" s="83" t="s">
        <v>166</v>
      </c>
      <c r="E92" s="28" t="s">
        <v>173</v>
      </c>
      <c r="F92" s="135">
        <v>243</v>
      </c>
      <c r="G92" s="135">
        <v>251</v>
      </c>
      <c r="H92" s="122">
        <v>253</v>
      </c>
      <c r="I92" s="123">
        <f t="shared" si="2"/>
        <v>253</v>
      </c>
      <c r="J92" s="124"/>
      <c r="K92" s="125"/>
      <c r="L92" s="158"/>
      <c r="M92" s="158"/>
    </row>
    <row r="93" spans="2:16" ht="30" customHeight="1" x14ac:dyDescent="0.3">
      <c r="B93" s="69">
        <v>5</v>
      </c>
      <c r="C93" s="70">
        <v>307</v>
      </c>
      <c r="D93" s="83" t="s">
        <v>167</v>
      </c>
      <c r="E93" s="28" t="s">
        <v>173</v>
      </c>
      <c r="F93" s="135">
        <v>230</v>
      </c>
      <c r="G93" s="135">
        <v>249</v>
      </c>
      <c r="H93" s="122">
        <v>245</v>
      </c>
      <c r="I93" s="123">
        <f t="shared" si="2"/>
        <v>249</v>
      </c>
      <c r="J93" s="124"/>
      <c r="K93" s="125"/>
      <c r="L93" s="158"/>
      <c r="M93" s="158"/>
    </row>
    <row r="94" spans="2:16" ht="30" customHeight="1" x14ac:dyDescent="0.3">
      <c r="B94" s="69">
        <v>6</v>
      </c>
      <c r="C94" s="70">
        <v>340</v>
      </c>
      <c r="D94" s="83" t="s">
        <v>168</v>
      </c>
      <c r="E94" s="28" t="s">
        <v>173</v>
      </c>
      <c r="F94" s="135">
        <v>0</v>
      </c>
      <c r="G94" s="135">
        <v>250</v>
      </c>
      <c r="H94" s="122">
        <v>152</v>
      </c>
      <c r="I94" s="123">
        <f t="shared" si="2"/>
        <v>250</v>
      </c>
      <c r="J94" s="124"/>
      <c r="K94" s="125"/>
      <c r="L94" s="158"/>
      <c r="M94" s="158"/>
    </row>
    <row r="95" spans="2:16" ht="30" customHeight="1" x14ac:dyDescent="0.3">
      <c r="B95" s="69">
        <v>7</v>
      </c>
      <c r="C95" s="70">
        <v>328</v>
      </c>
      <c r="D95" s="83" t="s">
        <v>169</v>
      </c>
      <c r="E95" s="28" t="s">
        <v>173</v>
      </c>
      <c r="F95" s="121">
        <v>255</v>
      </c>
      <c r="G95" s="121">
        <v>0</v>
      </c>
      <c r="H95" s="122">
        <v>247</v>
      </c>
      <c r="I95" s="123">
        <f t="shared" si="2"/>
        <v>255</v>
      </c>
      <c r="J95" s="124"/>
      <c r="K95" s="125"/>
      <c r="L95" s="158"/>
      <c r="M95" s="158"/>
    </row>
    <row r="96" spans="2:16" ht="30" customHeight="1" thickBot="1" x14ac:dyDescent="0.35">
      <c r="B96" s="72">
        <v>8</v>
      </c>
      <c r="C96" s="73">
        <v>334</v>
      </c>
      <c r="D96" s="94" t="s">
        <v>170</v>
      </c>
      <c r="E96" s="29" t="s">
        <v>173</v>
      </c>
      <c r="F96" s="126">
        <v>281</v>
      </c>
      <c r="G96" s="126">
        <v>298</v>
      </c>
      <c r="H96" s="127">
        <v>287</v>
      </c>
      <c r="I96" s="128">
        <f t="shared" si="2"/>
        <v>298</v>
      </c>
      <c r="J96" s="129"/>
      <c r="K96" s="130"/>
      <c r="L96" s="159"/>
      <c r="M96" s="159"/>
    </row>
    <row r="97" spans="2:16" ht="30" customHeight="1" x14ac:dyDescent="0.3">
      <c r="B97" s="66">
        <v>1</v>
      </c>
      <c r="C97" s="67">
        <v>347</v>
      </c>
      <c r="D97" s="86" t="s">
        <v>54</v>
      </c>
      <c r="E97" s="21" t="s">
        <v>171</v>
      </c>
      <c r="F97" s="146">
        <v>270</v>
      </c>
      <c r="G97" s="146">
        <v>275</v>
      </c>
      <c r="H97" s="147">
        <v>274</v>
      </c>
      <c r="I97" s="118">
        <f t="shared" si="2"/>
        <v>275</v>
      </c>
      <c r="J97" s="119"/>
      <c r="K97" s="120"/>
      <c r="L97" s="156" cm="1">
        <f t="array" ref="L97">SUM(LARGE(I97:I104,{1,2,3,4,5,6,7}))</f>
        <v>1839</v>
      </c>
      <c r="M97" s="157">
        <f>COUNTIFS($L$9:$L$248,"&gt;"&amp;L97)+1</f>
        <v>5</v>
      </c>
      <c r="P97">
        <f>I97+I99+I100+I101+I102+I103+I104</f>
        <v>1839</v>
      </c>
    </row>
    <row r="98" spans="2:16" ht="30" customHeight="1" x14ac:dyDescent="0.3">
      <c r="B98" s="69">
        <v>2</v>
      </c>
      <c r="C98" s="70">
        <v>322</v>
      </c>
      <c r="D98" s="87" t="s">
        <v>55</v>
      </c>
      <c r="E98" s="17" t="s">
        <v>171</v>
      </c>
      <c r="F98" s="121">
        <v>212</v>
      </c>
      <c r="G98" s="121">
        <v>0</v>
      </c>
      <c r="H98" s="122">
        <v>215</v>
      </c>
      <c r="I98" s="123">
        <f t="shared" si="2"/>
        <v>215</v>
      </c>
      <c r="J98" s="124"/>
      <c r="K98" s="125"/>
      <c r="L98" s="158"/>
      <c r="M98" s="158"/>
    </row>
    <row r="99" spans="2:16" ht="30" customHeight="1" x14ac:dyDescent="0.3">
      <c r="B99" s="69">
        <v>3</v>
      </c>
      <c r="C99" s="70">
        <v>393</v>
      </c>
      <c r="D99" s="87" t="s">
        <v>56</v>
      </c>
      <c r="E99" s="17" t="s">
        <v>171</v>
      </c>
      <c r="F99" s="121">
        <v>290</v>
      </c>
      <c r="G99" s="121">
        <v>293</v>
      </c>
      <c r="H99" s="122">
        <v>297</v>
      </c>
      <c r="I99" s="123">
        <f t="shared" si="2"/>
        <v>297</v>
      </c>
      <c r="J99" s="124"/>
      <c r="K99" s="125"/>
      <c r="L99" s="158"/>
      <c r="M99" s="158"/>
    </row>
    <row r="100" spans="2:16" ht="30" customHeight="1" x14ac:dyDescent="0.3">
      <c r="B100" s="69">
        <v>4</v>
      </c>
      <c r="C100" s="70">
        <v>310</v>
      </c>
      <c r="D100" s="87" t="s">
        <v>57</v>
      </c>
      <c r="E100" s="17" t="s">
        <v>171</v>
      </c>
      <c r="F100" s="135">
        <v>235</v>
      </c>
      <c r="G100" s="135">
        <v>245</v>
      </c>
      <c r="H100" s="122">
        <v>245</v>
      </c>
      <c r="I100" s="123">
        <f t="shared" si="2"/>
        <v>245</v>
      </c>
      <c r="J100" s="124"/>
      <c r="K100" s="125"/>
      <c r="L100" s="158"/>
      <c r="M100" s="158"/>
    </row>
    <row r="101" spans="2:16" ht="30" customHeight="1" x14ac:dyDescent="0.3">
      <c r="B101" s="69">
        <v>5</v>
      </c>
      <c r="C101" s="70">
        <v>346</v>
      </c>
      <c r="D101" s="87" t="s">
        <v>59</v>
      </c>
      <c r="E101" s="17" t="s">
        <v>171</v>
      </c>
      <c r="F101" s="135">
        <v>210</v>
      </c>
      <c r="G101" s="135">
        <v>228</v>
      </c>
      <c r="H101" s="122">
        <v>249</v>
      </c>
      <c r="I101" s="123">
        <f t="shared" si="2"/>
        <v>249</v>
      </c>
      <c r="J101" s="124"/>
      <c r="K101" s="125"/>
      <c r="L101" s="158"/>
      <c r="M101" s="158"/>
    </row>
    <row r="102" spans="2:16" ht="30" customHeight="1" x14ac:dyDescent="0.3">
      <c r="B102" s="69">
        <v>6</v>
      </c>
      <c r="C102" s="70">
        <v>300</v>
      </c>
      <c r="D102" s="87" t="s">
        <v>58</v>
      </c>
      <c r="E102" s="17" t="s">
        <v>171</v>
      </c>
      <c r="F102" s="135">
        <v>245</v>
      </c>
      <c r="G102" s="135">
        <v>0</v>
      </c>
      <c r="H102" s="122">
        <v>256</v>
      </c>
      <c r="I102" s="123">
        <f t="shared" si="2"/>
        <v>256</v>
      </c>
      <c r="J102" s="124"/>
      <c r="K102" s="125"/>
      <c r="L102" s="158"/>
      <c r="M102" s="158"/>
    </row>
    <row r="103" spans="2:16" ht="30" customHeight="1" x14ac:dyDescent="0.3">
      <c r="B103" s="69">
        <v>7</v>
      </c>
      <c r="C103" s="70">
        <v>389</v>
      </c>
      <c r="D103" s="87" t="s">
        <v>60</v>
      </c>
      <c r="E103" s="17" t="s">
        <v>171</v>
      </c>
      <c r="F103" s="121">
        <v>266</v>
      </c>
      <c r="G103" s="121">
        <v>267</v>
      </c>
      <c r="H103" s="122">
        <v>0</v>
      </c>
      <c r="I103" s="123">
        <f t="shared" si="2"/>
        <v>267</v>
      </c>
      <c r="J103" s="124"/>
      <c r="K103" s="125"/>
      <c r="L103" s="158"/>
      <c r="M103" s="158"/>
    </row>
    <row r="104" spans="2:16" ht="30" customHeight="1" thickBot="1" x14ac:dyDescent="0.35">
      <c r="B104" s="72">
        <v>8</v>
      </c>
      <c r="C104" s="73">
        <v>363</v>
      </c>
      <c r="D104" s="88" t="s">
        <v>61</v>
      </c>
      <c r="E104" s="22" t="s">
        <v>171</v>
      </c>
      <c r="F104" s="126">
        <v>243</v>
      </c>
      <c r="G104" s="126">
        <v>250</v>
      </c>
      <c r="H104" s="127">
        <v>240</v>
      </c>
      <c r="I104" s="128">
        <f t="shared" si="2"/>
        <v>250</v>
      </c>
      <c r="J104" s="129"/>
      <c r="K104" s="130"/>
      <c r="L104" s="159"/>
      <c r="M104" s="159"/>
    </row>
    <row r="105" spans="2:16" ht="30" customHeight="1" x14ac:dyDescent="0.3">
      <c r="B105" s="66">
        <v>1</v>
      </c>
      <c r="C105" s="67">
        <v>266</v>
      </c>
      <c r="D105" s="86" t="s">
        <v>77</v>
      </c>
      <c r="E105" s="21" t="s">
        <v>172</v>
      </c>
      <c r="F105" s="146">
        <v>0</v>
      </c>
      <c r="G105" s="146">
        <v>209</v>
      </c>
      <c r="H105" s="147">
        <v>220</v>
      </c>
      <c r="I105" s="118">
        <f t="shared" si="2"/>
        <v>220</v>
      </c>
      <c r="J105" s="119"/>
      <c r="K105" s="120"/>
      <c r="L105" s="156" cm="1">
        <f t="array" ref="L105">SUM(LARGE(I105:I112,{1,2,3,4,5,6,7}))</f>
        <v>1564</v>
      </c>
      <c r="M105" s="157">
        <f>COUNTIFS($L$9:$L$248,"&gt;"&amp;L105)+1</f>
        <v>26</v>
      </c>
      <c r="P105">
        <f>I105+I106+I107+I108+I110+I111+I112</f>
        <v>1564</v>
      </c>
    </row>
    <row r="106" spans="2:16" ht="30" customHeight="1" x14ac:dyDescent="0.3">
      <c r="B106" s="69">
        <v>2</v>
      </c>
      <c r="C106" s="70">
        <v>260</v>
      </c>
      <c r="D106" s="95" t="s">
        <v>174</v>
      </c>
      <c r="E106" s="17" t="s">
        <v>172</v>
      </c>
      <c r="F106" s="121">
        <v>0</v>
      </c>
      <c r="G106" s="121">
        <v>225</v>
      </c>
      <c r="H106" s="122">
        <v>0</v>
      </c>
      <c r="I106" s="123">
        <f t="shared" si="2"/>
        <v>225</v>
      </c>
      <c r="J106" s="124"/>
      <c r="K106" s="125"/>
      <c r="L106" s="158"/>
      <c r="M106" s="158"/>
    </row>
    <row r="107" spans="2:16" ht="30" customHeight="1" x14ac:dyDescent="0.3">
      <c r="B107" s="69">
        <v>3</v>
      </c>
      <c r="C107" s="70">
        <v>218</v>
      </c>
      <c r="D107" s="95" t="s">
        <v>78</v>
      </c>
      <c r="E107" s="17" t="s">
        <v>172</v>
      </c>
      <c r="F107" s="121">
        <v>228</v>
      </c>
      <c r="G107" s="121">
        <v>222</v>
      </c>
      <c r="H107" s="122">
        <v>223</v>
      </c>
      <c r="I107" s="123">
        <f t="shared" si="2"/>
        <v>228</v>
      </c>
      <c r="J107" s="124"/>
      <c r="K107" s="125"/>
      <c r="L107" s="158"/>
      <c r="M107" s="158"/>
    </row>
    <row r="108" spans="2:16" ht="30" customHeight="1" x14ac:dyDescent="0.3">
      <c r="B108" s="69">
        <v>4</v>
      </c>
      <c r="C108" s="70">
        <v>282</v>
      </c>
      <c r="D108" s="95" t="s">
        <v>175</v>
      </c>
      <c r="E108" s="17" t="s">
        <v>172</v>
      </c>
      <c r="F108" s="135">
        <v>216</v>
      </c>
      <c r="G108" s="135">
        <v>222</v>
      </c>
      <c r="H108" s="122">
        <v>226</v>
      </c>
      <c r="I108" s="123">
        <f t="shared" si="2"/>
        <v>226</v>
      </c>
      <c r="J108" s="124"/>
      <c r="K108" s="125"/>
      <c r="L108" s="158"/>
      <c r="M108" s="158"/>
    </row>
    <row r="109" spans="2:16" ht="30" customHeight="1" x14ac:dyDescent="0.3">
      <c r="B109" s="69">
        <v>5</v>
      </c>
      <c r="C109" s="70">
        <v>214</v>
      </c>
      <c r="D109" s="95" t="s">
        <v>176</v>
      </c>
      <c r="E109" s="17" t="s">
        <v>172</v>
      </c>
      <c r="F109" s="135">
        <v>0</v>
      </c>
      <c r="G109" s="135">
        <v>0</v>
      </c>
      <c r="H109" s="122">
        <v>0</v>
      </c>
      <c r="I109" s="123">
        <f t="shared" si="2"/>
        <v>0</v>
      </c>
      <c r="J109" s="124"/>
      <c r="K109" s="125"/>
      <c r="L109" s="158"/>
      <c r="M109" s="158"/>
    </row>
    <row r="110" spans="2:16" ht="30" customHeight="1" x14ac:dyDescent="0.3">
      <c r="B110" s="69">
        <v>6</v>
      </c>
      <c r="C110" s="70">
        <v>215</v>
      </c>
      <c r="D110" s="95" t="s">
        <v>79</v>
      </c>
      <c r="E110" s="17" t="s">
        <v>172</v>
      </c>
      <c r="F110" s="135">
        <v>222</v>
      </c>
      <c r="G110" s="135">
        <v>232</v>
      </c>
      <c r="H110" s="122">
        <v>226</v>
      </c>
      <c r="I110" s="123">
        <f t="shared" si="2"/>
        <v>232</v>
      </c>
      <c r="J110" s="124"/>
      <c r="K110" s="125"/>
      <c r="L110" s="158"/>
      <c r="M110" s="158"/>
    </row>
    <row r="111" spans="2:16" ht="30" customHeight="1" x14ac:dyDescent="0.3">
      <c r="B111" s="69">
        <v>7</v>
      </c>
      <c r="C111" s="70">
        <v>207</v>
      </c>
      <c r="D111" s="95" t="s">
        <v>177</v>
      </c>
      <c r="E111" s="17" t="s">
        <v>172</v>
      </c>
      <c r="F111" s="121">
        <v>217</v>
      </c>
      <c r="G111" s="121">
        <v>230</v>
      </c>
      <c r="H111" s="122">
        <v>218</v>
      </c>
      <c r="I111" s="123">
        <f t="shared" si="2"/>
        <v>230</v>
      </c>
      <c r="J111" s="124"/>
      <c r="K111" s="125"/>
      <c r="L111" s="158"/>
      <c r="M111" s="158"/>
    </row>
    <row r="112" spans="2:16" ht="30" customHeight="1" thickBot="1" x14ac:dyDescent="0.35">
      <c r="B112" s="72">
        <v>8</v>
      </c>
      <c r="C112" s="73">
        <v>298</v>
      </c>
      <c r="D112" s="96" t="s">
        <v>178</v>
      </c>
      <c r="E112" s="22" t="s">
        <v>172</v>
      </c>
      <c r="F112" s="126">
        <v>202</v>
      </c>
      <c r="G112" s="126">
        <v>0</v>
      </c>
      <c r="H112" s="127">
        <v>203</v>
      </c>
      <c r="I112" s="128">
        <f t="shared" si="2"/>
        <v>203</v>
      </c>
      <c r="J112" s="129"/>
      <c r="K112" s="130"/>
      <c r="L112" s="159"/>
      <c r="M112" s="159"/>
    </row>
    <row r="113" spans="2:16" ht="38.4" customHeight="1" x14ac:dyDescent="0.3">
      <c r="B113" s="66">
        <v>1</v>
      </c>
      <c r="C113" s="67">
        <v>132</v>
      </c>
      <c r="D113" s="86" t="s">
        <v>179</v>
      </c>
      <c r="E113" s="21" t="s">
        <v>187</v>
      </c>
      <c r="F113" s="146">
        <v>227</v>
      </c>
      <c r="G113" s="146">
        <v>243</v>
      </c>
      <c r="H113" s="147">
        <v>250</v>
      </c>
      <c r="I113" s="118">
        <f t="shared" si="2"/>
        <v>250</v>
      </c>
      <c r="J113" s="119"/>
      <c r="K113" s="120"/>
      <c r="L113" s="156" cm="1">
        <f t="array" ref="L113">SUM(LARGE(I113:I120,{1,2,3,4,5,6,7}))</f>
        <v>1786</v>
      </c>
      <c r="M113" s="157">
        <f>COUNTIFS($L$9:$L$248,"&gt;"&amp;L113)+1</f>
        <v>7</v>
      </c>
      <c r="P113">
        <f>I113+I114+I115+I116+I117+I118+I120</f>
        <v>1786</v>
      </c>
    </row>
    <row r="114" spans="2:16" ht="30" customHeight="1" x14ac:dyDescent="0.3">
      <c r="B114" s="69">
        <v>2</v>
      </c>
      <c r="C114" s="70">
        <v>125</v>
      </c>
      <c r="D114" s="87" t="s">
        <v>180</v>
      </c>
      <c r="E114" s="17" t="s">
        <v>187</v>
      </c>
      <c r="F114" s="121">
        <v>235</v>
      </c>
      <c r="G114" s="121">
        <v>235</v>
      </c>
      <c r="H114" s="122">
        <v>240</v>
      </c>
      <c r="I114" s="123">
        <f t="shared" si="2"/>
        <v>240</v>
      </c>
      <c r="J114" s="124"/>
      <c r="K114" s="125"/>
      <c r="L114" s="158"/>
      <c r="M114" s="158"/>
    </row>
    <row r="115" spans="2:16" ht="30" customHeight="1" x14ac:dyDescent="0.3">
      <c r="B115" s="69">
        <v>3</v>
      </c>
      <c r="C115" s="70">
        <v>185</v>
      </c>
      <c r="D115" s="87" t="s">
        <v>181</v>
      </c>
      <c r="E115" s="17" t="s">
        <v>187</v>
      </c>
      <c r="F115" s="121">
        <v>236</v>
      </c>
      <c r="G115" s="121">
        <v>252</v>
      </c>
      <c r="H115" s="122">
        <v>243</v>
      </c>
      <c r="I115" s="123">
        <f t="shared" si="2"/>
        <v>252</v>
      </c>
      <c r="J115" s="124"/>
      <c r="K115" s="125"/>
      <c r="L115" s="158"/>
      <c r="M115" s="158"/>
    </row>
    <row r="116" spans="2:16" ht="30" customHeight="1" x14ac:dyDescent="0.3">
      <c r="B116" s="69">
        <v>4</v>
      </c>
      <c r="C116" s="70">
        <v>158</v>
      </c>
      <c r="D116" s="87" t="s">
        <v>182</v>
      </c>
      <c r="E116" s="17" t="s">
        <v>187</v>
      </c>
      <c r="F116" s="135">
        <v>254</v>
      </c>
      <c r="G116" s="135">
        <v>256</v>
      </c>
      <c r="H116" s="122">
        <v>255</v>
      </c>
      <c r="I116" s="123">
        <f t="shared" si="2"/>
        <v>256</v>
      </c>
      <c r="J116" s="124"/>
      <c r="K116" s="125"/>
      <c r="L116" s="158"/>
      <c r="M116" s="158"/>
    </row>
    <row r="117" spans="2:16" ht="30" customHeight="1" x14ac:dyDescent="0.3">
      <c r="B117" s="69">
        <v>5</v>
      </c>
      <c r="C117" s="77">
        <v>184</v>
      </c>
      <c r="D117" s="87" t="s">
        <v>183</v>
      </c>
      <c r="E117" s="17" t="s">
        <v>187</v>
      </c>
      <c r="F117" s="135">
        <v>230</v>
      </c>
      <c r="G117" s="135">
        <v>238</v>
      </c>
      <c r="H117" s="122">
        <v>235</v>
      </c>
      <c r="I117" s="123">
        <f t="shared" si="2"/>
        <v>238</v>
      </c>
      <c r="J117" s="124"/>
      <c r="K117" s="125"/>
      <c r="L117" s="158"/>
      <c r="M117" s="158"/>
    </row>
    <row r="118" spans="2:16" ht="30" customHeight="1" x14ac:dyDescent="0.3">
      <c r="B118" s="69">
        <v>6</v>
      </c>
      <c r="C118" s="70">
        <v>165</v>
      </c>
      <c r="D118" s="87" t="s">
        <v>184</v>
      </c>
      <c r="E118" s="17" t="s">
        <v>187</v>
      </c>
      <c r="F118" s="135">
        <v>254</v>
      </c>
      <c r="G118" s="135">
        <v>250</v>
      </c>
      <c r="H118" s="122">
        <v>251</v>
      </c>
      <c r="I118" s="123">
        <f t="shared" si="2"/>
        <v>254</v>
      </c>
      <c r="J118" s="124"/>
      <c r="K118" s="125"/>
      <c r="L118" s="158"/>
      <c r="M118" s="158"/>
    </row>
    <row r="119" spans="2:16" ht="30" customHeight="1" x14ac:dyDescent="0.3">
      <c r="B119" s="69">
        <v>7</v>
      </c>
      <c r="C119" s="77">
        <v>177</v>
      </c>
      <c r="D119" s="87" t="s">
        <v>185</v>
      </c>
      <c r="E119" s="17" t="s">
        <v>187</v>
      </c>
      <c r="F119" s="121">
        <v>230</v>
      </c>
      <c r="G119" s="121">
        <v>232</v>
      </c>
      <c r="H119" s="122">
        <v>234</v>
      </c>
      <c r="I119" s="123">
        <f t="shared" si="2"/>
        <v>234</v>
      </c>
      <c r="J119" s="124"/>
      <c r="K119" s="125"/>
      <c r="L119" s="158"/>
      <c r="M119" s="158"/>
    </row>
    <row r="120" spans="2:16" ht="30" customHeight="1" thickBot="1" x14ac:dyDescent="0.35">
      <c r="B120" s="84">
        <v>8</v>
      </c>
      <c r="C120" s="97">
        <v>140</v>
      </c>
      <c r="D120" s="98" t="s">
        <v>186</v>
      </c>
      <c r="E120" s="30" t="s">
        <v>187</v>
      </c>
      <c r="F120" s="142">
        <v>0</v>
      </c>
      <c r="G120" s="142">
        <v>296</v>
      </c>
      <c r="H120" s="143">
        <v>276</v>
      </c>
      <c r="I120" s="148">
        <f t="shared" si="2"/>
        <v>296</v>
      </c>
      <c r="J120" s="144"/>
      <c r="K120" s="145"/>
      <c r="L120" s="158"/>
      <c r="M120" s="158"/>
    </row>
    <row r="121" spans="2:16" ht="30" customHeight="1" x14ac:dyDescent="0.3">
      <c r="B121" s="66">
        <v>1</v>
      </c>
      <c r="C121" s="67">
        <v>323</v>
      </c>
      <c r="D121" s="68" t="s">
        <v>33</v>
      </c>
      <c r="E121" s="16" t="s">
        <v>189</v>
      </c>
      <c r="F121" s="116">
        <v>259</v>
      </c>
      <c r="G121" s="116">
        <v>270</v>
      </c>
      <c r="H121" s="117">
        <v>268</v>
      </c>
      <c r="I121" s="118">
        <f t="shared" si="2"/>
        <v>270</v>
      </c>
      <c r="J121" s="119"/>
      <c r="K121" s="131"/>
      <c r="L121" s="212" cm="1">
        <f t="array" ref="L121">SUM(LARGE(I121:I128,{1,2,3,4,5,6,7}))</f>
        <v>1738</v>
      </c>
      <c r="M121" s="157">
        <f>COUNTIFS($L$9:$L$248,"&gt;"&amp;L121)+1</f>
        <v>10</v>
      </c>
      <c r="P121">
        <f>I121+I122+I123+I124+I125+I127+I128</f>
        <v>1738</v>
      </c>
    </row>
    <row r="122" spans="2:16" ht="30" customHeight="1" x14ac:dyDescent="0.3">
      <c r="B122" s="69">
        <v>2</v>
      </c>
      <c r="C122" s="70">
        <v>350</v>
      </c>
      <c r="D122" s="71" t="s">
        <v>34</v>
      </c>
      <c r="E122" s="17" t="s">
        <v>189</v>
      </c>
      <c r="F122" s="121">
        <v>244</v>
      </c>
      <c r="G122" s="121">
        <v>247</v>
      </c>
      <c r="H122" s="122">
        <v>256</v>
      </c>
      <c r="I122" s="123">
        <f t="shared" si="2"/>
        <v>256</v>
      </c>
      <c r="J122" s="124"/>
      <c r="K122" s="132"/>
      <c r="L122" s="164"/>
      <c r="M122" s="158"/>
    </row>
    <row r="123" spans="2:16" ht="30" customHeight="1" x14ac:dyDescent="0.3">
      <c r="B123" s="69">
        <v>3</v>
      </c>
      <c r="C123" s="70">
        <v>362</v>
      </c>
      <c r="D123" s="71" t="s">
        <v>35</v>
      </c>
      <c r="E123" s="17" t="s">
        <v>189</v>
      </c>
      <c r="F123" s="121">
        <v>245</v>
      </c>
      <c r="G123" s="121">
        <v>0</v>
      </c>
      <c r="H123" s="122">
        <v>0</v>
      </c>
      <c r="I123" s="123">
        <f t="shared" si="2"/>
        <v>245</v>
      </c>
      <c r="J123" s="124"/>
      <c r="K123" s="132"/>
      <c r="L123" s="164"/>
      <c r="M123" s="158"/>
    </row>
    <row r="124" spans="2:16" ht="30" customHeight="1" x14ac:dyDescent="0.3">
      <c r="B124" s="69">
        <v>4</v>
      </c>
      <c r="C124" s="70">
        <v>391</v>
      </c>
      <c r="D124" s="71" t="s">
        <v>36</v>
      </c>
      <c r="E124" s="17" t="s">
        <v>189</v>
      </c>
      <c r="F124" s="135">
        <v>228</v>
      </c>
      <c r="G124" s="135">
        <v>230</v>
      </c>
      <c r="H124" s="122">
        <v>0</v>
      </c>
      <c r="I124" s="123">
        <f t="shared" si="2"/>
        <v>230</v>
      </c>
      <c r="J124" s="124"/>
      <c r="K124" s="132"/>
      <c r="L124" s="164"/>
      <c r="M124" s="158"/>
    </row>
    <row r="125" spans="2:16" ht="30" customHeight="1" x14ac:dyDescent="0.3">
      <c r="B125" s="69">
        <v>5</v>
      </c>
      <c r="C125" s="70">
        <v>396</v>
      </c>
      <c r="D125" s="71" t="s">
        <v>37</v>
      </c>
      <c r="E125" s="17" t="s">
        <v>189</v>
      </c>
      <c r="F125" s="135">
        <v>237</v>
      </c>
      <c r="G125" s="135">
        <v>237</v>
      </c>
      <c r="H125" s="122">
        <v>241</v>
      </c>
      <c r="I125" s="123">
        <f t="shared" si="2"/>
        <v>241</v>
      </c>
      <c r="J125" s="124"/>
      <c r="K125" s="132"/>
      <c r="L125" s="164"/>
      <c r="M125" s="158"/>
    </row>
    <row r="126" spans="2:16" ht="30" customHeight="1" x14ac:dyDescent="0.3">
      <c r="B126" s="69">
        <v>6</v>
      </c>
      <c r="C126" s="70">
        <v>357</v>
      </c>
      <c r="D126" s="71" t="s">
        <v>38</v>
      </c>
      <c r="E126" s="17" t="s">
        <v>189</v>
      </c>
      <c r="F126" s="135">
        <v>0</v>
      </c>
      <c r="G126" s="135">
        <v>0</v>
      </c>
      <c r="H126" s="122">
        <v>210</v>
      </c>
      <c r="I126" s="123">
        <f t="shared" si="2"/>
        <v>210</v>
      </c>
      <c r="J126" s="124"/>
      <c r="K126" s="132"/>
      <c r="L126" s="164"/>
      <c r="M126" s="158"/>
    </row>
    <row r="127" spans="2:16" ht="30" customHeight="1" x14ac:dyDescent="0.3">
      <c r="B127" s="69">
        <v>7</v>
      </c>
      <c r="C127" s="70">
        <v>332</v>
      </c>
      <c r="D127" s="71" t="s">
        <v>39</v>
      </c>
      <c r="E127" s="17" t="s">
        <v>189</v>
      </c>
      <c r="F127" s="121">
        <v>234</v>
      </c>
      <c r="G127" s="121">
        <v>222</v>
      </c>
      <c r="H127" s="122">
        <v>226</v>
      </c>
      <c r="I127" s="123">
        <f t="shared" si="2"/>
        <v>234</v>
      </c>
      <c r="J127" s="124"/>
      <c r="K127" s="132"/>
      <c r="L127" s="164"/>
      <c r="M127" s="158"/>
    </row>
    <row r="128" spans="2:16" ht="30" customHeight="1" thickBot="1" x14ac:dyDescent="0.35">
      <c r="B128" s="72">
        <v>8</v>
      </c>
      <c r="C128" s="73">
        <v>376</v>
      </c>
      <c r="D128" s="74" t="s">
        <v>188</v>
      </c>
      <c r="E128" s="18" t="s">
        <v>189</v>
      </c>
      <c r="F128" s="126">
        <v>230</v>
      </c>
      <c r="G128" s="126">
        <v>251</v>
      </c>
      <c r="H128" s="127">
        <v>262</v>
      </c>
      <c r="I128" s="128">
        <f t="shared" si="2"/>
        <v>262</v>
      </c>
      <c r="J128" s="129"/>
      <c r="K128" s="133"/>
      <c r="L128" s="165"/>
      <c r="M128" s="159"/>
    </row>
    <row r="129" spans="2:16" ht="30" customHeight="1" x14ac:dyDescent="0.3">
      <c r="B129" s="66">
        <v>1</v>
      </c>
      <c r="C129" s="99">
        <v>85</v>
      </c>
      <c r="D129" s="100" t="s">
        <v>190</v>
      </c>
      <c r="E129" s="31" t="s">
        <v>198</v>
      </c>
      <c r="F129" s="116">
        <v>220</v>
      </c>
      <c r="G129" s="116">
        <v>232</v>
      </c>
      <c r="H129" s="117">
        <v>237</v>
      </c>
      <c r="I129" s="118">
        <f t="shared" si="2"/>
        <v>237</v>
      </c>
      <c r="J129" s="119"/>
      <c r="K129" s="120"/>
      <c r="L129" s="156" cm="1">
        <f t="array" ref="L129">SUM(LARGE(I129:I136,{1,2,3,4,5,6,7}))</f>
        <v>1599</v>
      </c>
      <c r="M129" s="157">
        <f>COUNTIFS($L$9:$L$248,"&gt;"&amp;L129)+1</f>
        <v>22</v>
      </c>
      <c r="P129">
        <f>I129+I131+I130+I133+I134+I135+I136</f>
        <v>1599</v>
      </c>
    </row>
    <row r="130" spans="2:16" ht="30" customHeight="1" x14ac:dyDescent="0.3">
      <c r="B130" s="69">
        <v>2</v>
      </c>
      <c r="C130" s="97">
        <v>105</v>
      </c>
      <c r="D130" s="83" t="s">
        <v>191</v>
      </c>
      <c r="E130" s="32" t="s">
        <v>198</v>
      </c>
      <c r="F130" s="121">
        <v>0</v>
      </c>
      <c r="G130" s="121">
        <v>211</v>
      </c>
      <c r="H130" s="122">
        <v>216</v>
      </c>
      <c r="I130" s="123">
        <f t="shared" si="2"/>
        <v>216</v>
      </c>
      <c r="J130" s="124"/>
      <c r="K130" s="125"/>
      <c r="L130" s="158"/>
      <c r="M130" s="158"/>
    </row>
    <row r="131" spans="2:16" ht="30" customHeight="1" x14ac:dyDescent="0.3">
      <c r="B131" s="69">
        <v>3</v>
      </c>
      <c r="C131" s="97">
        <v>141</v>
      </c>
      <c r="D131" s="83" t="s">
        <v>192</v>
      </c>
      <c r="E131" s="32" t="s">
        <v>198</v>
      </c>
      <c r="F131" s="121">
        <v>0</v>
      </c>
      <c r="G131" s="121">
        <v>230</v>
      </c>
      <c r="H131" s="122">
        <v>227</v>
      </c>
      <c r="I131" s="123">
        <f t="shared" si="2"/>
        <v>230</v>
      </c>
      <c r="J131" s="124"/>
      <c r="K131" s="125"/>
      <c r="L131" s="158"/>
      <c r="M131" s="158"/>
    </row>
    <row r="132" spans="2:16" ht="30" customHeight="1" x14ac:dyDescent="0.3">
      <c r="B132" s="69">
        <v>4</v>
      </c>
      <c r="C132" s="97">
        <v>124</v>
      </c>
      <c r="D132" s="83" t="s">
        <v>193</v>
      </c>
      <c r="E132" s="32" t="s">
        <v>198</v>
      </c>
      <c r="F132" s="121">
        <v>204</v>
      </c>
      <c r="G132" s="121">
        <v>183</v>
      </c>
      <c r="H132" s="122">
        <v>203</v>
      </c>
      <c r="I132" s="123">
        <f t="shared" si="2"/>
        <v>204</v>
      </c>
      <c r="J132" s="124"/>
      <c r="K132" s="125"/>
      <c r="L132" s="158"/>
      <c r="M132" s="158"/>
    </row>
    <row r="133" spans="2:16" ht="30" customHeight="1" x14ac:dyDescent="0.3">
      <c r="B133" s="69">
        <v>5</v>
      </c>
      <c r="C133" s="97">
        <v>189</v>
      </c>
      <c r="D133" s="83" t="s">
        <v>194</v>
      </c>
      <c r="E133" s="32" t="s">
        <v>198</v>
      </c>
      <c r="F133" s="121">
        <v>218</v>
      </c>
      <c r="G133" s="121">
        <v>225</v>
      </c>
      <c r="H133" s="122">
        <v>228</v>
      </c>
      <c r="I133" s="123">
        <f t="shared" si="2"/>
        <v>228</v>
      </c>
      <c r="J133" s="124"/>
      <c r="K133" s="125"/>
      <c r="L133" s="158"/>
      <c r="M133" s="158"/>
    </row>
    <row r="134" spans="2:16" ht="30" customHeight="1" x14ac:dyDescent="0.3">
      <c r="B134" s="69">
        <v>6</v>
      </c>
      <c r="C134" s="97">
        <v>361</v>
      </c>
      <c r="D134" s="83" t="s">
        <v>195</v>
      </c>
      <c r="E134" s="32" t="s">
        <v>198</v>
      </c>
      <c r="F134" s="121">
        <v>239</v>
      </c>
      <c r="G134" s="121">
        <v>0</v>
      </c>
      <c r="H134" s="122">
        <v>230</v>
      </c>
      <c r="I134" s="123">
        <f t="shared" si="2"/>
        <v>239</v>
      </c>
      <c r="J134" s="124"/>
      <c r="K134" s="125"/>
      <c r="L134" s="158"/>
      <c r="M134" s="158"/>
    </row>
    <row r="135" spans="2:16" ht="30" customHeight="1" x14ac:dyDescent="0.3">
      <c r="B135" s="69">
        <v>7</v>
      </c>
      <c r="C135" s="97">
        <v>138</v>
      </c>
      <c r="D135" s="83" t="s">
        <v>196</v>
      </c>
      <c r="E135" s="32" t="s">
        <v>198</v>
      </c>
      <c r="F135" s="121">
        <v>215</v>
      </c>
      <c r="G135" s="121">
        <v>230</v>
      </c>
      <c r="H135" s="122">
        <v>0</v>
      </c>
      <c r="I135" s="123">
        <f t="shared" si="2"/>
        <v>230</v>
      </c>
      <c r="J135" s="124"/>
      <c r="K135" s="125"/>
      <c r="L135" s="158"/>
      <c r="M135" s="158"/>
    </row>
    <row r="136" spans="2:16" ht="30" customHeight="1" thickBot="1" x14ac:dyDescent="0.35">
      <c r="B136" s="72">
        <v>8</v>
      </c>
      <c r="C136" s="73">
        <v>186</v>
      </c>
      <c r="D136" s="94" t="s">
        <v>197</v>
      </c>
      <c r="E136" s="33" t="s">
        <v>198</v>
      </c>
      <c r="F136" s="126">
        <v>209</v>
      </c>
      <c r="G136" s="126">
        <v>204</v>
      </c>
      <c r="H136" s="127">
        <v>219</v>
      </c>
      <c r="I136" s="128">
        <f t="shared" si="2"/>
        <v>219</v>
      </c>
      <c r="J136" s="129"/>
      <c r="K136" s="130"/>
      <c r="L136" s="159"/>
      <c r="M136" s="159"/>
    </row>
    <row r="137" spans="2:16" ht="30" customHeight="1" x14ac:dyDescent="0.3">
      <c r="B137" s="66">
        <v>1</v>
      </c>
      <c r="C137" s="67">
        <v>155</v>
      </c>
      <c r="D137" s="68" t="s">
        <v>199</v>
      </c>
      <c r="E137" s="21" t="s">
        <v>207</v>
      </c>
      <c r="F137" s="116">
        <v>244</v>
      </c>
      <c r="G137" s="116">
        <v>226</v>
      </c>
      <c r="H137" s="117">
        <v>242</v>
      </c>
      <c r="I137" s="118">
        <f t="shared" ref="I137:I200" si="3">MAX(F137:H137)</f>
        <v>244</v>
      </c>
      <c r="J137" s="119"/>
      <c r="K137" s="120"/>
      <c r="L137" s="156" cm="1">
        <f t="array" ref="L137">SUM(LARGE(I137:I144,{1,2,3,4,5,6,7}))</f>
        <v>1598</v>
      </c>
      <c r="M137" s="158">
        <f>COUNTIFS($L$9:$L$248,"&gt;"&amp;L137)+1</f>
        <v>23</v>
      </c>
      <c r="P137">
        <f>I137+I138+I139+I140+I141+I142+I143</f>
        <v>1598</v>
      </c>
    </row>
    <row r="138" spans="2:16" ht="30" customHeight="1" x14ac:dyDescent="0.3">
      <c r="B138" s="69">
        <v>2</v>
      </c>
      <c r="C138" s="70">
        <v>143</v>
      </c>
      <c r="D138" s="71" t="s">
        <v>200</v>
      </c>
      <c r="E138" s="17" t="s">
        <v>207</v>
      </c>
      <c r="F138" s="121">
        <v>0</v>
      </c>
      <c r="G138" s="121">
        <v>213</v>
      </c>
      <c r="H138" s="122">
        <v>223</v>
      </c>
      <c r="I138" s="123">
        <f t="shared" si="3"/>
        <v>223</v>
      </c>
      <c r="J138" s="124"/>
      <c r="K138" s="125"/>
      <c r="L138" s="158"/>
      <c r="M138" s="158"/>
    </row>
    <row r="139" spans="2:16" ht="30" customHeight="1" x14ac:dyDescent="0.3">
      <c r="B139" s="69">
        <v>3</v>
      </c>
      <c r="C139" s="70">
        <v>135</v>
      </c>
      <c r="D139" s="71" t="s">
        <v>201</v>
      </c>
      <c r="E139" s="17" t="s">
        <v>207</v>
      </c>
      <c r="F139" s="121">
        <v>237</v>
      </c>
      <c r="G139" s="121">
        <v>229</v>
      </c>
      <c r="H139" s="122">
        <v>0</v>
      </c>
      <c r="I139" s="123">
        <f t="shared" si="3"/>
        <v>237</v>
      </c>
      <c r="J139" s="124"/>
      <c r="K139" s="125"/>
      <c r="L139" s="158"/>
      <c r="M139" s="158"/>
    </row>
    <row r="140" spans="2:16" ht="30" customHeight="1" x14ac:dyDescent="0.3">
      <c r="B140" s="69">
        <v>4</v>
      </c>
      <c r="C140" s="70">
        <v>193</v>
      </c>
      <c r="D140" s="71" t="s">
        <v>202</v>
      </c>
      <c r="E140" s="17" t="s">
        <v>207</v>
      </c>
      <c r="F140" s="121">
        <v>177</v>
      </c>
      <c r="G140" s="121">
        <v>192</v>
      </c>
      <c r="H140" s="122">
        <v>182</v>
      </c>
      <c r="I140" s="123">
        <f t="shared" si="3"/>
        <v>192</v>
      </c>
      <c r="J140" s="124"/>
      <c r="K140" s="125"/>
      <c r="L140" s="158"/>
      <c r="M140" s="158"/>
    </row>
    <row r="141" spans="2:16" ht="30" customHeight="1" x14ac:dyDescent="0.3">
      <c r="B141" s="69">
        <v>5</v>
      </c>
      <c r="C141" s="70">
        <v>182</v>
      </c>
      <c r="D141" s="71" t="s">
        <v>203</v>
      </c>
      <c r="E141" s="17" t="s">
        <v>207</v>
      </c>
      <c r="F141" s="121">
        <v>0</v>
      </c>
      <c r="G141" s="121">
        <v>202</v>
      </c>
      <c r="H141" s="122">
        <v>217</v>
      </c>
      <c r="I141" s="123">
        <f t="shared" si="3"/>
        <v>217</v>
      </c>
      <c r="J141" s="124"/>
      <c r="K141" s="125"/>
      <c r="L141" s="158"/>
      <c r="M141" s="158"/>
    </row>
    <row r="142" spans="2:16" ht="30" customHeight="1" x14ac:dyDescent="0.3">
      <c r="B142" s="69">
        <v>6</v>
      </c>
      <c r="C142" s="70">
        <v>106</v>
      </c>
      <c r="D142" s="71" t="s">
        <v>204</v>
      </c>
      <c r="E142" s="17" t="s">
        <v>207</v>
      </c>
      <c r="F142" s="121">
        <v>234</v>
      </c>
      <c r="G142" s="121">
        <v>233</v>
      </c>
      <c r="H142" s="122">
        <v>226</v>
      </c>
      <c r="I142" s="123">
        <f t="shared" si="3"/>
        <v>234</v>
      </c>
      <c r="J142" s="124"/>
      <c r="K142" s="125"/>
      <c r="L142" s="158"/>
      <c r="M142" s="158"/>
    </row>
    <row r="143" spans="2:16" ht="30" customHeight="1" x14ac:dyDescent="0.3">
      <c r="B143" s="69">
        <v>7</v>
      </c>
      <c r="C143" s="70">
        <v>115</v>
      </c>
      <c r="D143" s="71" t="s">
        <v>205</v>
      </c>
      <c r="E143" s="17" t="s">
        <v>207</v>
      </c>
      <c r="F143" s="121">
        <v>0</v>
      </c>
      <c r="G143" s="121">
        <v>251</v>
      </c>
      <c r="H143" s="122">
        <v>243</v>
      </c>
      <c r="I143" s="123">
        <f t="shared" si="3"/>
        <v>251</v>
      </c>
      <c r="J143" s="124"/>
      <c r="K143" s="125"/>
      <c r="L143" s="158"/>
      <c r="M143" s="158"/>
    </row>
    <row r="144" spans="2:16" ht="30" customHeight="1" thickBot="1" x14ac:dyDescent="0.35">
      <c r="B144" s="72">
        <v>8</v>
      </c>
      <c r="C144" s="73">
        <v>116</v>
      </c>
      <c r="D144" s="101" t="s">
        <v>206</v>
      </c>
      <c r="E144" s="22" t="s">
        <v>207</v>
      </c>
      <c r="F144" s="126">
        <v>0</v>
      </c>
      <c r="G144" s="126">
        <v>0</v>
      </c>
      <c r="H144" s="127">
        <v>0</v>
      </c>
      <c r="I144" s="128">
        <f t="shared" si="3"/>
        <v>0</v>
      </c>
      <c r="J144" s="129"/>
      <c r="K144" s="130"/>
      <c r="L144" s="159"/>
      <c r="M144" s="159"/>
    </row>
    <row r="145" spans="2:16" ht="30" customHeight="1" x14ac:dyDescent="0.3">
      <c r="B145" s="66">
        <v>1</v>
      </c>
      <c r="C145" s="67">
        <v>198</v>
      </c>
      <c r="D145" s="68" t="s">
        <v>208</v>
      </c>
      <c r="E145" s="21" t="s">
        <v>216</v>
      </c>
      <c r="F145" s="116">
        <v>0</v>
      </c>
      <c r="G145" s="116">
        <v>215</v>
      </c>
      <c r="H145" s="117">
        <v>232</v>
      </c>
      <c r="I145" s="118">
        <f t="shared" si="3"/>
        <v>232</v>
      </c>
      <c r="J145" s="119"/>
      <c r="K145" s="120"/>
      <c r="L145" s="156" cm="1">
        <f t="array" ref="L145">SUM(LARGE(I145:I152,{1,2,3,4,5,6,7}))</f>
        <v>1618</v>
      </c>
      <c r="M145" s="157">
        <f>COUNTIFS($L$9:$L$248,"&gt;"&amp;L145)+1</f>
        <v>21</v>
      </c>
      <c r="P145">
        <f>I145+I146+I147+I149+I150+I151+I152</f>
        <v>1618</v>
      </c>
    </row>
    <row r="146" spans="2:16" ht="30" customHeight="1" x14ac:dyDescent="0.3">
      <c r="B146" s="69">
        <v>2</v>
      </c>
      <c r="C146" s="70">
        <v>145</v>
      </c>
      <c r="D146" s="71" t="s">
        <v>209</v>
      </c>
      <c r="E146" s="17" t="s">
        <v>216</v>
      </c>
      <c r="F146" s="121">
        <v>229</v>
      </c>
      <c r="G146" s="121">
        <v>246</v>
      </c>
      <c r="H146" s="122">
        <v>249</v>
      </c>
      <c r="I146" s="123">
        <f t="shared" si="3"/>
        <v>249</v>
      </c>
      <c r="J146" s="124"/>
      <c r="K146" s="125"/>
      <c r="L146" s="158"/>
      <c r="M146" s="158"/>
    </row>
    <row r="147" spans="2:16" ht="30" customHeight="1" x14ac:dyDescent="0.3">
      <c r="B147" s="69">
        <v>3</v>
      </c>
      <c r="C147" s="70">
        <v>128</v>
      </c>
      <c r="D147" s="71" t="s">
        <v>210</v>
      </c>
      <c r="E147" s="17" t="s">
        <v>216</v>
      </c>
      <c r="F147" s="121">
        <v>0</v>
      </c>
      <c r="G147" s="121">
        <v>207</v>
      </c>
      <c r="H147" s="122">
        <v>221</v>
      </c>
      <c r="I147" s="123">
        <f t="shared" si="3"/>
        <v>221</v>
      </c>
      <c r="J147" s="124"/>
      <c r="K147" s="125"/>
      <c r="L147" s="158"/>
      <c r="M147" s="158"/>
    </row>
    <row r="148" spans="2:16" ht="30" customHeight="1" x14ac:dyDescent="0.3">
      <c r="B148" s="69">
        <v>4</v>
      </c>
      <c r="C148" s="70">
        <v>169</v>
      </c>
      <c r="D148" s="71" t="s">
        <v>211</v>
      </c>
      <c r="E148" s="17" t="s">
        <v>216</v>
      </c>
      <c r="F148" s="121">
        <v>195</v>
      </c>
      <c r="G148" s="121">
        <v>0</v>
      </c>
      <c r="H148" s="122">
        <v>184</v>
      </c>
      <c r="I148" s="123">
        <f t="shared" si="3"/>
        <v>195</v>
      </c>
      <c r="J148" s="124"/>
      <c r="K148" s="125"/>
      <c r="L148" s="158"/>
      <c r="M148" s="158"/>
    </row>
    <row r="149" spans="2:16" ht="30" customHeight="1" x14ac:dyDescent="0.3">
      <c r="B149" s="69">
        <v>5</v>
      </c>
      <c r="C149" s="70">
        <v>166</v>
      </c>
      <c r="D149" s="71" t="s">
        <v>212</v>
      </c>
      <c r="E149" s="17" t="s">
        <v>216</v>
      </c>
      <c r="F149" s="121">
        <v>201</v>
      </c>
      <c r="G149" s="121">
        <v>204</v>
      </c>
      <c r="H149" s="122">
        <v>211</v>
      </c>
      <c r="I149" s="123">
        <f t="shared" si="3"/>
        <v>211</v>
      </c>
      <c r="J149" s="124"/>
      <c r="K149" s="125"/>
      <c r="L149" s="158"/>
      <c r="M149" s="158"/>
    </row>
    <row r="150" spans="2:16" ht="30" customHeight="1" x14ac:dyDescent="0.3">
      <c r="B150" s="69">
        <v>6</v>
      </c>
      <c r="C150" s="70">
        <v>161</v>
      </c>
      <c r="D150" s="71" t="s">
        <v>213</v>
      </c>
      <c r="E150" s="17" t="s">
        <v>216</v>
      </c>
      <c r="F150" s="121">
        <v>220</v>
      </c>
      <c r="G150" s="121">
        <v>234</v>
      </c>
      <c r="H150" s="122">
        <v>236</v>
      </c>
      <c r="I150" s="123">
        <f t="shared" si="3"/>
        <v>236</v>
      </c>
      <c r="J150" s="124"/>
      <c r="K150" s="125"/>
      <c r="L150" s="158"/>
      <c r="M150" s="158"/>
    </row>
    <row r="151" spans="2:16" ht="30" customHeight="1" x14ac:dyDescent="0.3">
      <c r="B151" s="69">
        <v>7</v>
      </c>
      <c r="C151" s="70">
        <v>195</v>
      </c>
      <c r="D151" s="71" t="s">
        <v>214</v>
      </c>
      <c r="E151" s="17" t="s">
        <v>216</v>
      </c>
      <c r="F151" s="121">
        <v>232</v>
      </c>
      <c r="G151" s="121">
        <v>0</v>
      </c>
      <c r="H151" s="122">
        <v>240</v>
      </c>
      <c r="I151" s="123">
        <f t="shared" si="3"/>
        <v>240</v>
      </c>
      <c r="J151" s="124"/>
      <c r="K151" s="125"/>
      <c r="L151" s="158"/>
      <c r="M151" s="158"/>
    </row>
    <row r="152" spans="2:16" ht="30" customHeight="1" thickBot="1" x14ac:dyDescent="0.35">
      <c r="B152" s="72">
        <v>8</v>
      </c>
      <c r="C152" s="73">
        <v>163</v>
      </c>
      <c r="D152" s="74" t="s">
        <v>215</v>
      </c>
      <c r="E152" s="22" t="s">
        <v>216</v>
      </c>
      <c r="F152" s="126">
        <v>215</v>
      </c>
      <c r="G152" s="126">
        <v>223</v>
      </c>
      <c r="H152" s="127">
        <v>229</v>
      </c>
      <c r="I152" s="128">
        <f t="shared" si="3"/>
        <v>229</v>
      </c>
      <c r="J152" s="129"/>
      <c r="K152" s="130"/>
      <c r="L152" s="159"/>
      <c r="M152" s="159"/>
    </row>
    <row r="153" spans="2:16" ht="30" customHeight="1" x14ac:dyDescent="0.3">
      <c r="B153" s="66">
        <v>1</v>
      </c>
      <c r="C153" s="67">
        <v>314</v>
      </c>
      <c r="D153" s="86" t="s">
        <v>217</v>
      </c>
      <c r="E153" s="21" t="s">
        <v>235</v>
      </c>
      <c r="F153" s="116">
        <v>235</v>
      </c>
      <c r="G153" s="116">
        <v>230</v>
      </c>
      <c r="H153" s="117">
        <v>242</v>
      </c>
      <c r="I153" s="118">
        <f t="shared" si="3"/>
        <v>242</v>
      </c>
      <c r="J153" s="119"/>
      <c r="K153" s="120"/>
      <c r="L153" s="156" cm="1">
        <f t="array" ref="L153">SUM(LARGE(I153:I160,{1,2,3,4,5,6,7}))</f>
        <v>1676</v>
      </c>
      <c r="M153" s="157">
        <f>COUNTIFS($L$9:$L$248,"&gt;"&amp;L153)+1</f>
        <v>14</v>
      </c>
      <c r="O153">
        <f>I153+I155+I156+I157+I158+I159+I160</f>
        <v>1676</v>
      </c>
    </row>
    <row r="154" spans="2:16" ht="30" customHeight="1" x14ac:dyDescent="0.3">
      <c r="B154" s="69">
        <v>2</v>
      </c>
      <c r="C154" s="70">
        <v>303</v>
      </c>
      <c r="D154" s="87" t="s">
        <v>218</v>
      </c>
      <c r="E154" s="17" t="s">
        <v>235</v>
      </c>
      <c r="F154" s="121">
        <v>202</v>
      </c>
      <c r="G154" s="121">
        <v>195</v>
      </c>
      <c r="H154" s="122">
        <v>202</v>
      </c>
      <c r="I154" s="123">
        <f t="shared" si="3"/>
        <v>202</v>
      </c>
      <c r="J154" s="124"/>
      <c r="K154" s="125"/>
      <c r="L154" s="158"/>
      <c r="M154" s="158"/>
    </row>
    <row r="155" spans="2:16" ht="30" customHeight="1" x14ac:dyDescent="0.3">
      <c r="B155" s="69">
        <v>3</v>
      </c>
      <c r="C155" s="70">
        <v>339</v>
      </c>
      <c r="D155" s="87" t="s">
        <v>219</v>
      </c>
      <c r="E155" s="17" t="s">
        <v>235</v>
      </c>
      <c r="F155" s="121">
        <v>205</v>
      </c>
      <c r="G155" s="121">
        <v>213</v>
      </c>
      <c r="H155" s="122">
        <v>212</v>
      </c>
      <c r="I155" s="123">
        <f t="shared" si="3"/>
        <v>213</v>
      </c>
      <c r="J155" s="124"/>
      <c r="K155" s="125"/>
      <c r="L155" s="158"/>
      <c r="M155" s="158"/>
    </row>
    <row r="156" spans="2:16" ht="30" customHeight="1" x14ac:dyDescent="0.3">
      <c r="B156" s="69">
        <v>4</v>
      </c>
      <c r="C156" s="70">
        <v>380</v>
      </c>
      <c r="D156" s="87" t="s">
        <v>220</v>
      </c>
      <c r="E156" s="17" t="s">
        <v>235</v>
      </c>
      <c r="F156" s="121">
        <v>247</v>
      </c>
      <c r="G156" s="121">
        <v>265</v>
      </c>
      <c r="H156" s="122">
        <v>0</v>
      </c>
      <c r="I156" s="123">
        <f t="shared" si="3"/>
        <v>265</v>
      </c>
      <c r="J156" s="124"/>
      <c r="K156" s="125"/>
      <c r="L156" s="158"/>
      <c r="M156" s="158"/>
    </row>
    <row r="157" spans="2:16" ht="30" customHeight="1" x14ac:dyDescent="0.3">
      <c r="B157" s="69">
        <v>5</v>
      </c>
      <c r="C157" s="70">
        <v>373</v>
      </c>
      <c r="D157" s="87" t="s">
        <v>221</v>
      </c>
      <c r="E157" s="17" t="s">
        <v>235</v>
      </c>
      <c r="F157" s="121">
        <v>0</v>
      </c>
      <c r="G157" s="121">
        <v>242</v>
      </c>
      <c r="H157" s="122">
        <v>250</v>
      </c>
      <c r="I157" s="123">
        <f t="shared" si="3"/>
        <v>250</v>
      </c>
      <c r="J157" s="124"/>
      <c r="K157" s="125"/>
      <c r="L157" s="158"/>
      <c r="M157" s="158"/>
    </row>
    <row r="158" spans="2:16" ht="30" customHeight="1" x14ac:dyDescent="0.3">
      <c r="B158" s="69">
        <v>6</v>
      </c>
      <c r="C158" s="70">
        <v>388</v>
      </c>
      <c r="D158" s="87" t="s">
        <v>222</v>
      </c>
      <c r="E158" s="17" t="s">
        <v>235</v>
      </c>
      <c r="F158" s="121">
        <v>229</v>
      </c>
      <c r="G158" s="121">
        <v>235</v>
      </c>
      <c r="H158" s="122">
        <v>236</v>
      </c>
      <c r="I158" s="123">
        <f t="shared" si="3"/>
        <v>236</v>
      </c>
      <c r="J158" s="124"/>
      <c r="K158" s="125"/>
      <c r="L158" s="158"/>
      <c r="M158" s="158"/>
    </row>
    <row r="159" spans="2:16" ht="30" customHeight="1" x14ac:dyDescent="0.3">
      <c r="B159" s="69">
        <v>7</v>
      </c>
      <c r="C159" s="70">
        <v>375</v>
      </c>
      <c r="D159" s="87" t="s">
        <v>223</v>
      </c>
      <c r="E159" s="17" t="s">
        <v>235</v>
      </c>
      <c r="F159" s="121">
        <v>0</v>
      </c>
      <c r="G159" s="121">
        <v>217</v>
      </c>
      <c r="H159" s="122">
        <v>221</v>
      </c>
      <c r="I159" s="123">
        <f t="shared" si="3"/>
        <v>221</v>
      </c>
      <c r="J159" s="124"/>
      <c r="K159" s="125"/>
      <c r="L159" s="158"/>
      <c r="M159" s="158"/>
    </row>
    <row r="160" spans="2:16" ht="30" customHeight="1" thickBot="1" x14ac:dyDescent="0.35">
      <c r="B160" s="72">
        <v>8</v>
      </c>
      <c r="C160" s="73">
        <v>319</v>
      </c>
      <c r="D160" s="88" t="s">
        <v>224</v>
      </c>
      <c r="E160" s="22" t="s">
        <v>235</v>
      </c>
      <c r="F160" s="126">
        <v>237</v>
      </c>
      <c r="G160" s="126">
        <v>245</v>
      </c>
      <c r="H160" s="127">
        <v>249</v>
      </c>
      <c r="I160" s="128">
        <f t="shared" si="3"/>
        <v>249</v>
      </c>
      <c r="J160" s="129"/>
      <c r="K160" s="130"/>
      <c r="L160" s="159"/>
      <c r="M160" s="159"/>
    </row>
    <row r="161" spans="2:15" ht="30" customHeight="1" x14ac:dyDescent="0.3">
      <c r="B161" s="66">
        <v>1</v>
      </c>
      <c r="C161" s="67">
        <v>274</v>
      </c>
      <c r="D161" s="86" t="s">
        <v>226</v>
      </c>
      <c r="E161" s="15" t="s">
        <v>225</v>
      </c>
      <c r="F161" s="116">
        <v>0</v>
      </c>
      <c r="G161" s="116">
        <v>225</v>
      </c>
      <c r="H161" s="117">
        <v>218</v>
      </c>
      <c r="I161" s="118">
        <f t="shared" si="3"/>
        <v>225</v>
      </c>
      <c r="J161" s="119"/>
      <c r="K161" s="120"/>
      <c r="L161" s="156" cm="1">
        <f t="array" ref="L161">SUM(LARGE(I161:I168,{1,2,3,4,5,6,7}))</f>
        <v>1535</v>
      </c>
      <c r="M161" s="157">
        <f>COUNTIFS($L$9:$L$248,"&gt;"&amp;L161)+1</f>
        <v>30</v>
      </c>
      <c r="O161">
        <f>I161+I162+I163+I165+I166+I167+I168</f>
        <v>1535</v>
      </c>
    </row>
    <row r="162" spans="2:15" ht="30" customHeight="1" x14ac:dyDescent="0.3">
      <c r="B162" s="69">
        <v>2</v>
      </c>
      <c r="C162" s="70">
        <v>208</v>
      </c>
      <c r="D162" s="87" t="s">
        <v>227</v>
      </c>
      <c r="E162" s="10" t="s">
        <v>225</v>
      </c>
      <c r="F162" s="121">
        <v>227</v>
      </c>
      <c r="G162" s="121">
        <v>226</v>
      </c>
      <c r="H162" s="122">
        <v>0</v>
      </c>
      <c r="I162" s="123">
        <f t="shared" si="3"/>
        <v>227</v>
      </c>
      <c r="J162" s="124"/>
      <c r="K162" s="125"/>
      <c r="L162" s="158"/>
      <c r="M162" s="158"/>
    </row>
    <row r="163" spans="2:15" ht="30" customHeight="1" x14ac:dyDescent="0.3">
      <c r="B163" s="69">
        <v>3</v>
      </c>
      <c r="C163" s="70">
        <v>233</v>
      </c>
      <c r="D163" s="87" t="s">
        <v>228</v>
      </c>
      <c r="E163" s="10" t="s">
        <v>225</v>
      </c>
      <c r="F163" s="121">
        <v>202</v>
      </c>
      <c r="G163" s="121">
        <v>213</v>
      </c>
      <c r="H163" s="122">
        <v>215</v>
      </c>
      <c r="I163" s="123">
        <f t="shared" si="3"/>
        <v>215</v>
      </c>
      <c r="J163" s="124"/>
      <c r="K163" s="125"/>
      <c r="L163" s="158"/>
      <c r="M163" s="158"/>
    </row>
    <row r="164" spans="2:15" ht="30" customHeight="1" x14ac:dyDescent="0.3">
      <c r="B164" s="69">
        <v>4</v>
      </c>
      <c r="C164" s="70">
        <v>225</v>
      </c>
      <c r="D164" s="87" t="s">
        <v>229</v>
      </c>
      <c r="E164" s="10" t="s">
        <v>225</v>
      </c>
      <c r="F164" s="121">
        <v>190</v>
      </c>
      <c r="G164" s="121">
        <v>190</v>
      </c>
      <c r="H164" s="122">
        <v>194</v>
      </c>
      <c r="I164" s="123">
        <f t="shared" si="3"/>
        <v>194</v>
      </c>
      <c r="J164" s="124"/>
      <c r="K164" s="125"/>
      <c r="L164" s="158"/>
      <c r="M164" s="158"/>
    </row>
    <row r="165" spans="2:15" ht="30" customHeight="1" x14ac:dyDescent="0.3">
      <c r="B165" s="69">
        <v>5</v>
      </c>
      <c r="C165" s="70">
        <v>240</v>
      </c>
      <c r="D165" s="87" t="s">
        <v>230</v>
      </c>
      <c r="E165" s="10" t="s">
        <v>225</v>
      </c>
      <c r="F165" s="121">
        <v>182</v>
      </c>
      <c r="G165" s="121">
        <v>196</v>
      </c>
      <c r="H165" s="122">
        <v>0</v>
      </c>
      <c r="I165" s="123">
        <f t="shared" si="3"/>
        <v>196</v>
      </c>
      <c r="J165" s="124"/>
      <c r="K165" s="125"/>
      <c r="L165" s="158"/>
      <c r="M165" s="158"/>
    </row>
    <row r="166" spans="2:15" ht="30" customHeight="1" x14ac:dyDescent="0.3">
      <c r="B166" s="69">
        <v>6</v>
      </c>
      <c r="C166" s="70">
        <v>237</v>
      </c>
      <c r="D166" s="87" t="s">
        <v>231</v>
      </c>
      <c r="E166" s="10" t="s">
        <v>225</v>
      </c>
      <c r="F166" s="121">
        <v>222</v>
      </c>
      <c r="G166" s="121">
        <v>0</v>
      </c>
      <c r="H166" s="122">
        <v>234</v>
      </c>
      <c r="I166" s="123">
        <f t="shared" si="3"/>
        <v>234</v>
      </c>
      <c r="J166" s="124"/>
      <c r="K166" s="125"/>
      <c r="L166" s="158"/>
      <c r="M166" s="158"/>
    </row>
    <row r="167" spans="2:15" ht="30" customHeight="1" x14ac:dyDescent="0.3">
      <c r="B167" s="69">
        <v>7</v>
      </c>
      <c r="C167" s="70">
        <v>211</v>
      </c>
      <c r="D167" s="87" t="s">
        <v>232</v>
      </c>
      <c r="E167" s="13" t="s">
        <v>225</v>
      </c>
      <c r="F167" s="121">
        <v>207</v>
      </c>
      <c r="G167" s="121">
        <v>220</v>
      </c>
      <c r="H167" s="122">
        <v>222</v>
      </c>
      <c r="I167" s="123">
        <f t="shared" si="3"/>
        <v>222</v>
      </c>
      <c r="J167" s="124"/>
      <c r="K167" s="125"/>
      <c r="L167" s="158"/>
      <c r="M167" s="158"/>
    </row>
    <row r="168" spans="2:15" ht="30" customHeight="1" thickBot="1" x14ac:dyDescent="0.35">
      <c r="B168" s="72">
        <v>8</v>
      </c>
      <c r="C168" s="73">
        <v>280</v>
      </c>
      <c r="D168" s="88" t="s">
        <v>233</v>
      </c>
      <c r="E168" s="26" t="s">
        <v>225</v>
      </c>
      <c r="F168" s="126">
        <v>0</v>
      </c>
      <c r="G168" s="126">
        <v>216</v>
      </c>
      <c r="H168" s="127">
        <v>0</v>
      </c>
      <c r="I168" s="128">
        <f t="shared" si="3"/>
        <v>216</v>
      </c>
      <c r="J168" s="129"/>
      <c r="K168" s="130"/>
      <c r="L168" s="159"/>
      <c r="M168" s="159"/>
    </row>
    <row r="169" spans="2:15" ht="30" customHeight="1" x14ac:dyDescent="0.3">
      <c r="B169" s="66">
        <v>1</v>
      </c>
      <c r="C169" s="67">
        <v>168</v>
      </c>
      <c r="D169" s="68" t="s">
        <v>236</v>
      </c>
      <c r="E169" s="21" t="s">
        <v>234</v>
      </c>
      <c r="F169" s="116">
        <v>216</v>
      </c>
      <c r="G169" s="116">
        <v>0</v>
      </c>
      <c r="H169" s="117">
        <v>209</v>
      </c>
      <c r="I169" s="118">
        <f t="shared" si="3"/>
        <v>216</v>
      </c>
      <c r="J169" s="119"/>
      <c r="K169" s="120"/>
      <c r="L169" s="156" cm="1">
        <f t="array" ref="L169">SUM(LARGE(I169:I176,{1,2,3,4,5,6,7}))</f>
        <v>1563</v>
      </c>
      <c r="M169" s="157">
        <f>COUNTIFS($L$9:$L$248,"&gt;"&amp;L169)+1</f>
        <v>28</v>
      </c>
      <c r="O169">
        <f>I169+I170+I171+I172+I173+I174+I176</f>
        <v>1563</v>
      </c>
    </row>
    <row r="170" spans="2:15" ht="30" customHeight="1" x14ac:dyDescent="0.3">
      <c r="B170" s="69">
        <v>2</v>
      </c>
      <c r="C170" s="70">
        <v>121</v>
      </c>
      <c r="D170" s="71" t="s">
        <v>237</v>
      </c>
      <c r="E170" s="17" t="s">
        <v>234</v>
      </c>
      <c r="F170" s="121">
        <v>202</v>
      </c>
      <c r="G170" s="121">
        <v>180</v>
      </c>
      <c r="H170" s="122">
        <v>180</v>
      </c>
      <c r="I170" s="123">
        <f t="shared" si="3"/>
        <v>202</v>
      </c>
      <c r="J170" s="124"/>
      <c r="K170" s="125"/>
      <c r="L170" s="158"/>
      <c r="M170" s="158"/>
    </row>
    <row r="171" spans="2:15" ht="30" customHeight="1" x14ac:dyDescent="0.3">
      <c r="B171" s="69">
        <v>3</v>
      </c>
      <c r="C171" s="70">
        <v>149</v>
      </c>
      <c r="D171" s="71" t="s">
        <v>238</v>
      </c>
      <c r="E171" s="17" t="s">
        <v>234</v>
      </c>
      <c r="F171" s="121">
        <v>205</v>
      </c>
      <c r="G171" s="121">
        <v>212</v>
      </c>
      <c r="H171" s="122">
        <v>0</v>
      </c>
      <c r="I171" s="123">
        <f t="shared" si="3"/>
        <v>212</v>
      </c>
      <c r="J171" s="124"/>
      <c r="K171" s="125"/>
      <c r="L171" s="158"/>
      <c r="M171" s="158"/>
    </row>
    <row r="172" spans="2:15" ht="30" customHeight="1" x14ac:dyDescent="0.3">
      <c r="B172" s="69">
        <v>4</v>
      </c>
      <c r="C172" s="70">
        <v>147</v>
      </c>
      <c r="D172" s="71" t="s">
        <v>239</v>
      </c>
      <c r="E172" s="17" t="s">
        <v>234</v>
      </c>
      <c r="F172" s="121">
        <v>209</v>
      </c>
      <c r="G172" s="121">
        <v>231</v>
      </c>
      <c r="H172" s="122">
        <v>227</v>
      </c>
      <c r="I172" s="123">
        <f t="shared" si="3"/>
        <v>231</v>
      </c>
      <c r="J172" s="124"/>
      <c r="K172" s="125"/>
      <c r="L172" s="158"/>
      <c r="M172" s="158"/>
    </row>
    <row r="173" spans="2:15" ht="30" customHeight="1" x14ac:dyDescent="0.3">
      <c r="B173" s="69">
        <v>5</v>
      </c>
      <c r="C173" s="70">
        <v>187</v>
      </c>
      <c r="D173" s="71" t="s">
        <v>240</v>
      </c>
      <c r="E173" s="17" t="s">
        <v>234</v>
      </c>
      <c r="F173" s="121">
        <v>236</v>
      </c>
      <c r="G173" s="121">
        <v>0</v>
      </c>
      <c r="H173" s="122">
        <v>223</v>
      </c>
      <c r="I173" s="123">
        <f t="shared" si="3"/>
        <v>236</v>
      </c>
      <c r="J173" s="124"/>
      <c r="K173" s="125"/>
      <c r="L173" s="158"/>
      <c r="M173" s="158"/>
    </row>
    <row r="174" spans="2:15" ht="30" customHeight="1" x14ac:dyDescent="0.3">
      <c r="B174" s="69">
        <v>6</v>
      </c>
      <c r="C174" s="70">
        <v>120</v>
      </c>
      <c r="D174" s="71" t="s">
        <v>241</v>
      </c>
      <c r="E174" s="17" t="s">
        <v>234</v>
      </c>
      <c r="F174" s="121">
        <v>240</v>
      </c>
      <c r="G174" s="121">
        <v>235</v>
      </c>
      <c r="H174" s="122">
        <v>241</v>
      </c>
      <c r="I174" s="123">
        <f t="shared" si="3"/>
        <v>241</v>
      </c>
      <c r="J174" s="124"/>
      <c r="K174" s="125"/>
      <c r="L174" s="158"/>
      <c r="M174" s="158"/>
    </row>
    <row r="175" spans="2:15" ht="30" customHeight="1" x14ac:dyDescent="0.3">
      <c r="B175" s="69">
        <v>7</v>
      </c>
      <c r="C175" s="70">
        <v>183</v>
      </c>
      <c r="D175" s="71" t="s">
        <v>242</v>
      </c>
      <c r="E175" s="17" t="s">
        <v>234</v>
      </c>
      <c r="F175" s="121">
        <v>195</v>
      </c>
      <c r="G175" s="121">
        <v>0</v>
      </c>
      <c r="H175" s="122">
        <v>195</v>
      </c>
      <c r="I175" s="123">
        <f t="shared" si="3"/>
        <v>195</v>
      </c>
      <c r="J175" s="124"/>
      <c r="K175" s="125"/>
      <c r="L175" s="158"/>
      <c r="M175" s="158"/>
    </row>
    <row r="176" spans="2:15" ht="30" customHeight="1" thickBot="1" x14ac:dyDescent="0.35">
      <c r="B176" s="72">
        <v>8</v>
      </c>
      <c r="C176" s="73">
        <v>194</v>
      </c>
      <c r="D176" s="74" t="s">
        <v>243</v>
      </c>
      <c r="E176" s="22" t="s">
        <v>234</v>
      </c>
      <c r="F176" s="126">
        <v>225</v>
      </c>
      <c r="G176" s="126">
        <v>220</v>
      </c>
      <c r="H176" s="127">
        <v>222</v>
      </c>
      <c r="I176" s="128">
        <f t="shared" si="3"/>
        <v>225</v>
      </c>
      <c r="J176" s="129"/>
      <c r="K176" s="130"/>
      <c r="L176" s="159"/>
      <c r="M176" s="159"/>
    </row>
    <row r="177" spans="2:15" ht="30" customHeight="1" x14ac:dyDescent="0.3">
      <c r="B177" s="66">
        <v>1</v>
      </c>
      <c r="C177" s="67">
        <v>157</v>
      </c>
      <c r="D177" s="68" t="s">
        <v>244</v>
      </c>
      <c r="E177" s="21" t="s">
        <v>252</v>
      </c>
      <c r="F177" s="116">
        <v>0</v>
      </c>
      <c r="G177" s="116">
        <v>215</v>
      </c>
      <c r="H177" s="117">
        <v>223</v>
      </c>
      <c r="I177" s="118">
        <f t="shared" si="3"/>
        <v>223</v>
      </c>
      <c r="J177" s="119"/>
      <c r="K177" s="120"/>
      <c r="L177" s="156" cm="1">
        <f t="array" ref="L177">SUM(LARGE(I177:I184,{1,2,3,4,5,6,7}))</f>
        <v>1639</v>
      </c>
      <c r="M177" s="157">
        <f>COUNTIFS($L$9:$L$248,"&gt;"&amp;L177)+1</f>
        <v>19</v>
      </c>
      <c r="O177">
        <f>I177+I178+I179+I181+I182+I183+I184</f>
        <v>1639</v>
      </c>
    </row>
    <row r="178" spans="2:15" ht="30" customHeight="1" x14ac:dyDescent="0.3">
      <c r="B178" s="69">
        <v>2</v>
      </c>
      <c r="C178" s="70">
        <v>130</v>
      </c>
      <c r="D178" s="71" t="s">
        <v>245</v>
      </c>
      <c r="E178" s="30" t="s">
        <v>252</v>
      </c>
      <c r="F178" s="121">
        <v>0</v>
      </c>
      <c r="G178" s="121">
        <v>0</v>
      </c>
      <c r="H178" s="122">
        <v>224</v>
      </c>
      <c r="I178" s="123">
        <f t="shared" si="3"/>
        <v>224</v>
      </c>
      <c r="J178" s="124"/>
      <c r="K178" s="125"/>
      <c r="L178" s="158"/>
      <c r="M178" s="158"/>
    </row>
    <row r="179" spans="2:15" ht="30" customHeight="1" x14ac:dyDescent="0.3">
      <c r="B179" s="69">
        <v>3</v>
      </c>
      <c r="C179" s="70">
        <v>179</v>
      </c>
      <c r="D179" s="71" t="s">
        <v>246</v>
      </c>
      <c r="E179" s="30" t="s">
        <v>252</v>
      </c>
      <c r="F179" s="121">
        <v>221</v>
      </c>
      <c r="G179" s="121">
        <v>216</v>
      </c>
      <c r="H179" s="122">
        <v>0</v>
      </c>
      <c r="I179" s="123">
        <f t="shared" si="3"/>
        <v>221</v>
      </c>
      <c r="J179" s="124"/>
      <c r="K179" s="125"/>
      <c r="L179" s="158"/>
      <c r="M179" s="158"/>
    </row>
    <row r="180" spans="2:15" ht="30" customHeight="1" x14ac:dyDescent="0.3">
      <c r="B180" s="69">
        <v>4</v>
      </c>
      <c r="C180" s="70">
        <v>118</v>
      </c>
      <c r="D180" s="71" t="s">
        <v>247</v>
      </c>
      <c r="E180" s="30" t="s">
        <v>252</v>
      </c>
      <c r="F180" s="121">
        <v>217</v>
      </c>
      <c r="G180" s="121">
        <v>218</v>
      </c>
      <c r="H180" s="122">
        <v>221</v>
      </c>
      <c r="I180" s="123">
        <f t="shared" si="3"/>
        <v>221</v>
      </c>
      <c r="J180" s="124"/>
      <c r="K180" s="125"/>
      <c r="L180" s="158"/>
      <c r="M180" s="158"/>
    </row>
    <row r="181" spans="2:15" ht="30" customHeight="1" x14ac:dyDescent="0.3">
      <c r="B181" s="69">
        <v>5</v>
      </c>
      <c r="C181" s="70">
        <v>150</v>
      </c>
      <c r="D181" s="71" t="s">
        <v>248</v>
      </c>
      <c r="E181" s="30" t="s">
        <v>252</v>
      </c>
      <c r="F181" s="121">
        <v>246</v>
      </c>
      <c r="G181" s="121">
        <v>235</v>
      </c>
      <c r="H181" s="122">
        <v>238</v>
      </c>
      <c r="I181" s="123">
        <f t="shared" si="3"/>
        <v>246</v>
      </c>
      <c r="J181" s="124"/>
      <c r="K181" s="125"/>
      <c r="L181" s="158"/>
      <c r="M181" s="158"/>
    </row>
    <row r="182" spans="2:15" ht="30" customHeight="1" x14ac:dyDescent="0.3">
      <c r="B182" s="69">
        <v>6</v>
      </c>
      <c r="C182" s="70">
        <v>108</v>
      </c>
      <c r="D182" s="71" t="s">
        <v>249</v>
      </c>
      <c r="E182" s="30" t="s">
        <v>252</v>
      </c>
      <c r="F182" s="121">
        <v>0</v>
      </c>
      <c r="G182" s="121">
        <v>214</v>
      </c>
      <c r="H182" s="122">
        <v>226</v>
      </c>
      <c r="I182" s="123">
        <f t="shared" si="3"/>
        <v>226</v>
      </c>
      <c r="J182" s="124"/>
      <c r="K182" s="125"/>
      <c r="L182" s="158"/>
      <c r="M182" s="158"/>
    </row>
    <row r="183" spans="2:15" ht="30" customHeight="1" x14ac:dyDescent="0.3">
      <c r="B183" s="69">
        <v>7</v>
      </c>
      <c r="C183" s="70">
        <v>151</v>
      </c>
      <c r="D183" s="71" t="s">
        <v>250</v>
      </c>
      <c r="E183" s="30" t="s">
        <v>252</v>
      </c>
      <c r="F183" s="121">
        <v>228</v>
      </c>
      <c r="G183" s="121">
        <v>240</v>
      </c>
      <c r="H183" s="122">
        <v>241</v>
      </c>
      <c r="I183" s="123">
        <f t="shared" si="3"/>
        <v>241</v>
      </c>
      <c r="J183" s="124"/>
      <c r="K183" s="125"/>
      <c r="L183" s="158"/>
      <c r="M183" s="158"/>
    </row>
    <row r="184" spans="2:15" ht="30" customHeight="1" thickBot="1" x14ac:dyDescent="0.35">
      <c r="B184" s="84">
        <v>8</v>
      </c>
      <c r="C184" s="97">
        <v>136</v>
      </c>
      <c r="D184" s="102" t="s">
        <v>251</v>
      </c>
      <c r="E184" s="30" t="s">
        <v>252</v>
      </c>
      <c r="F184" s="142">
        <v>0</v>
      </c>
      <c r="G184" s="142">
        <v>0</v>
      </c>
      <c r="H184" s="143">
        <v>258</v>
      </c>
      <c r="I184" s="148">
        <f t="shared" si="3"/>
        <v>258</v>
      </c>
      <c r="J184" s="144"/>
      <c r="K184" s="145"/>
      <c r="L184" s="158"/>
      <c r="M184" s="158"/>
    </row>
    <row r="185" spans="2:15" ht="30" customHeight="1" x14ac:dyDescent="0.3">
      <c r="B185" s="66">
        <v>1</v>
      </c>
      <c r="C185" s="67">
        <v>354</v>
      </c>
      <c r="D185" s="93" t="s">
        <v>47</v>
      </c>
      <c r="E185" s="9" t="s">
        <v>254</v>
      </c>
      <c r="F185" s="116">
        <v>214</v>
      </c>
      <c r="G185" s="116">
        <v>210</v>
      </c>
      <c r="H185" s="117">
        <v>215</v>
      </c>
      <c r="I185" s="118">
        <f t="shared" si="3"/>
        <v>215</v>
      </c>
      <c r="J185" s="119"/>
      <c r="K185" s="131"/>
      <c r="L185" s="156" cm="1">
        <f t="array" ref="L185">SUM(LARGE(I185:I192,{1,2,3,4,5,6,7}))</f>
        <v>1576</v>
      </c>
      <c r="M185" s="157">
        <f>COUNTIFS($L$9:$L$248,"&gt;"&amp;L185)+1</f>
        <v>24</v>
      </c>
      <c r="O185">
        <f>I185+I186+I187+I188+I189+I190+I192</f>
        <v>1576</v>
      </c>
    </row>
    <row r="186" spans="2:15" ht="30" customHeight="1" x14ac:dyDescent="0.3">
      <c r="B186" s="69">
        <v>2</v>
      </c>
      <c r="C186" s="70">
        <v>351</v>
      </c>
      <c r="D186" s="83" t="s">
        <v>48</v>
      </c>
      <c r="E186" s="10" t="s">
        <v>254</v>
      </c>
      <c r="F186" s="121">
        <v>0</v>
      </c>
      <c r="G186" s="121">
        <v>207</v>
      </c>
      <c r="H186" s="122">
        <v>200</v>
      </c>
      <c r="I186" s="123">
        <f t="shared" si="3"/>
        <v>207</v>
      </c>
      <c r="J186" s="124"/>
      <c r="K186" s="132"/>
      <c r="L186" s="158"/>
      <c r="M186" s="158"/>
    </row>
    <row r="187" spans="2:15" ht="30" customHeight="1" x14ac:dyDescent="0.3">
      <c r="B187" s="69">
        <v>3</v>
      </c>
      <c r="C187" s="70">
        <v>353</v>
      </c>
      <c r="D187" s="83" t="s">
        <v>49</v>
      </c>
      <c r="E187" s="10" t="s">
        <v>254</v>
      </c>
      <c r="F187" s="121">
        <v>0</v>
      </c>
      <c r="G187" s="121">
        <v>230</v>
      </c>
      <c r="H187" s="122">
        <v>0</v>
      </c>
      <c r="I187" s="123">
        <f t="shared" si="3"/>
        <v>230</v>
      </c>
      <c r="J187" s="124"/>
      <c r="K187" s="132"/>
      <c r="L187" s="158"/>
      <c r="M187" s="158"/>
    </row>
    <row r="188" spans="2:15" ht="30" customHeight="1" x14ac:dyDescent="0.3">
      <c r="B188" s="69">
        <v>4</v>
      </c>
      <c r="C188" s="70">
        <v>345</v>
      </c>
      <c r="D188" s="83" t="s">
        <v>50</v>
      </c>
      <c r="E188" s="10" t="s">
        <v>254</v>
      </c>
      <c r="F188" s="121">
        <v>225</v>
      </c>
      <c r="G188" s="121">
        <v>265</v>
      </c>
      <c r="H188" s="122">
        <v>267</v>
      </c>
      <c r="I188" s="123">
        <f t="shared" si="3"/>
        <v>267</v>
      </c>
      <c r="J188" s="124"/>
      <c r="K188" s="132"/>
      <c r="L188" s="158"/>
      <c r="M188" s="158"/>
    </row>
    <row r="189" spans="2:15" ht="30" customHeight="1" x14ac:dyDescent="0.3">
      <c r="B189" s="69">
        <v>5</v>
      </c>
      <c r="C189" s="70">
        <v>336</v>
      </c>
      <c r="D189" s="83" t="s">
        <v>51</v>
      </c>
      <c r="E189" s="10" t="s">
        <v>254</v>
      </c>
      <c r="F189" s="121">
        <v>200</v>
      </c>
      <c r="G189" s="121">
        <v>197</v>
      </c>
      <c r="H189" s="122">
        <v>190</v>
      </c>
      <c r="I189" s="123">
        <f t="shared" si="3"/>
        <v>200</v>
      </c>
      <c r="J189" s="124"/>
      <c r="K189" s="132"/>
      <c r="L189" s="158"/>
      <c r="M189" s="158"/>
    </row>
    <row r="190" spans="2:15" ht="30" customHeight="1" x14ac:dyDescent="0.3">
      <c r="B190" s="69">
        <v>6</v>
      </c>
      <c r="C190" s="70">
        <v>360</v>
      </c>
      <c r="D190" s="83" t="s">
        <v>52</v>
      </c>
      <c r="E190" s="10" t="s">
        <v>254</v>
      </c>
      <c r="F190" s="121">
        <v>265</v>
      </c>
      <c r="G190" s="121">
        <v>249</v>
      </c>
      <c r="H190" s="122">
        <v>257</v>
      </c>
      <c r="I190" s="123">
        <f t="shared" si="3"/>
        <v>265</v>
      </c>
      <c r="J190" s="124"/>
      <c r="K190" s="132"/>
      <c r="L190" s="158"/>
      <c r="M190" s="158"/>
    </row>
    <row r="191" spans="2:15" ht="30" customHeight="1" x14ac:dyDescent="0.3">
      <c r="B191" s="69">
        <v>7</v>
      </c>
      <c r="C191" s="70">
        <v>316</v>
      </c>
      <c r="D191" s="83" t="s">
        <v>53</v>
      </c>
      <c r="E191" s="10" t="s">
        <v>254</v>
      </c>
      <c r="F191" s="121">
        <v>184</v>
      </c>
      <c r="G191" s="121">
        <v>177</v>
      </c>
      <c r="H191" s="122">
        <v>175</v>
      </c>
      <c r="I191" s="123">
        <f t="shared" si="3"/>
        <v>184</v>
      </c>
      <c r="J191" s="124"/>
      <c r="K191" s="132"/>
      <c r="L191" s="158"/>
      <c r="M191" s="158"/>
    </row>
    <row r="192" spans="2:15" ht="30" customHeight="1" thickBot="1" x14ac:dyDescent="0.35">
      <c r="B192" s="72">
        <v>8</v>
      </c>
      <c r="C192" s="73">
        <v>176</v>
      </c>
      <c r="D192" s="94" t="s">
        <v>253</v>
      </c>
      <c r="E192" s="11" t="s">
        <v>254</v>
      </c>
      <c r="F192" s="126">
        <v>0</v>
      </c>
      <c r="G192" s="126">
        <v>192</v>
      </c>
      <c r="H192" s="127">
        <v>0</v>
      </c>
      <c r="I192" s="128">
        <f t="shared" si="3"/>
        <v>192</v>
      </c>
      <c r="J192" s="129"/>
      <c r="K192" s="133"/>
      <c r="L192" s="159"/>
      <c r="M192" s="159"/>
    </row>
    <row r="193" spans="2:15" ht="30" customHeight="1" x14ac:dyDescent="0.3">
      <c r="B193" s="66">
        <v>1</v>
      </c>
      <c r="C193" s="67">
        <v>304</v>
      </c>
      <c r="D193" s="86" t="s">
        <v>255</v>
      </c>
      <c r="E193" s="14" t="s">
        <v>263</v>
      </c>
      <c r="F193" s="116">
        <v>228</v>
      </c>
      <c r="G193" s="116">
        <v>230</v>
      </c>
      <c r="H193" s="117">
        <v>232</v>
      </c>
      <c r="I193" s="118">
        <f t="shared" si="3"/>
        <v>232</v>
      </c>
      <c r="J193" s="119"/>
      <c r="K193" s="120"/>
      <c r="L193" s="156" cm="1">
        <f t="array" ref="L193">SUM(LARGE(I193:I200,{1,2,3,4,5,6,7}))</f>
        <v>1674</v>
      </c>
      <c r="M193" s="157">
        <f>COUNTIFS($L$9:$L$248,"&gt;"&amp;L193)+1</f>
        <v>15</v>
      </c>
      <c r="O193">
        <f>I193+I195+I196+I197+I198+I199+I200</f>
        <v>1674</v>
      </c>
    </row>
    <row r="194" spans="2:15" ht="30" customHeight="1" x14ac:dyDescent="0.3">
      <c r="B194" s="69">
        <v>2</v>
      </c>
      <c r="C194" s="70">
        <v>318</v>
      </c>
      <c r="D194" s="87" t="s">
        <v>256</v>
      </c>
      <c r="E194" s="10" t="s">
        <v>263</v>
      </c>
      <c r="F194" s="121">
        <v>198</v>
      </c>
      <c r="G194" s="121">
        <v>204</v>
      </c>
      <c r="H194" s="122">
        <v>205</v>
      </c>
      <c r="I194" s="123">
        <f t="shared" si="3"/>
        <v>205</v>
      </c>
      <c r="J194" s="124"/>
      <c r="K194" s="125"/>
      <c r="L194" s="158"/>
      <c r="M194" s="158"/>
    </row>
    <row r="195" spans="2:15" ht="30" customHeight="1" x14ac:dyDescent="0.3">
      <c r="B195" s="69">
        <v>3</v>
      </c>
      <c r="C195" s="70">
        <v>392</v>
      </c>
      <c r="D195" s="87" t="s">
        <v>257</v>
      </c>
      <c r="E195" s="10" t="s">
        <v>263</v>
      </c>
      <c r="F195" s="121">
        <v>0</v>
      </c>
      <c r="G195" s="121">
        <v>200</v>
      </c>
      <c r="H195" s="122">
        <v>212</v>
      </c>
      <c r="I195" s="123">
        <f t="shared" si="3"/>
        <v>212</v>
      </c>
      <c r="J195" s="124"/>
      <c r="K195" s="125"/>
      <c r="L195" s="158"/>
      <c r="M195" s="158"/>
    </row>
    <row r="196" spans="2:15" ht="30" customHeight="1" x14ac:dyDescent="0.3">
      <c r="B196" s="69">
        <v>4</v>
      </c>
      <c r="C196" s="70">
        <v>302</v>
      </c>
      <c r="D196" s="87" t="s">
        <v>258</v>
      </c>
      <c r="E196" s="10" t="s">
        <v>263</v>
      </c>
      <c r="F196" s="121">
        <v>230</v>
      </c>
      <c r="G196" s="121">
        <v>228</v>
      </c>
      <c r="H196" s="122">
        <v>231</v>
      </c>
      <c r="I196" s="123">
        <f t="shared" si="3"/>
        <v>231</v>
      </c>
      <c r="J196" s="124"/>
      <c r="K196" s="125"/>
      <c r="L196" s="158"/>
      <c r="M196" s="158"/>
    </row>
    <row r="197" spans="2:15" ht="30" customHeight="1" x14ac:dyDescent="0.3">
      <c r="B197" s="69">
        <v>5</v>
      </c>
      <c r="C197" s="70">
        <v>384</v>
      </c>
      <c r="D197" s="87" t="s">
        <v>259</v>
      </c>
      <c r="E197" s="10" t="s">
        <v>263</v>
      </c>
      <c r="F197" s="121">
        <v>0</v>
      </c>
      <c r="G197" s="121">
        <v>198</v>
      </c>
      <c r="H197" s="122">
        <v>219</v>
      </c>
      <c r="I197" s="123">
        <f t="shared" si="3"/>
        <v>219</v>
      </c>
      <c r="J197" s="124"/>
      <c r="K197" s="125"/>
      <c r="L197" s="158"/>
      <c r="M197" s="158"/>
    </row>
    <row r="198" spans="2:15" ht="30" customHeight="1" x14ac:dyDescent="0.3">
      <c r="B198" s="69">
        <v>6</v>
      </c>
      <c r="C198" s="70">
        <v>355</v>
      </c>
      <c r="D198" s="87" t="s">
        <v>260</v>
      </c>
      <c r="E198" s="10" t="s">
        <v>263</v>
      </c>
      <c r="F198" s="121">
        <v>240</v>
      </c>
      <c r="G198" s="121">
        <v>261</v>
      </c>
      <c r="H198" s="122">
        <v>247</v>
      </c>
      <c r="I198" s="123">
        <f t="shared" si="3"/>
        <v>261</v>
      </c>
      <c r="J198" s="124"/>
      <c r="K198" s="125"/>
      <c r="L198" s="158"/>
      <c r="M198" s="158"/>
    </row>
    <row r="199" spans="2:15" ht="30" customHeight="1" x14ac:dyDescent="0.3">
      <c r="B199" s="69">
        <v>4</v>
      </c>
      <c r="C199" s="70">
        <v>342</v>
      </c>
      <c r="D199" s="87" t="s">
        <v>261</v>
      </c>
      <c r="E199" s="10" t="s">
        <v>263</v>
      </c>
      <c r="F199" s="121">
        <v>212</v>
      </c>
      <c r="G199" s="121">
        <v>262</v>
      </c>
      <c r="H199" s="122">
        <v>274</v>
      </c>
      <c r="I199" s="123">
        <f t="shared" si="3"/>
        <v>274</v>
      </c>
      <c r="J199" s="124"/>
      <c r="K199" s="125"/>
      <c r="L199" s="158"/>
      <c r="M199" s="158"/>
    </row>
    <row r="200" spans="2:15" ht="30" customHeight="1" thickBot="1" x14ac:dyDescent="0.35">
      <c r="B200" s="84">
        <v>8</v>
      </c>
      <c r="C200" s="97">
        <v>390</v>
      </c>
      <c r="D200" s="98" t="s">
        <v>262</v>
      </c>
      <c r="E200" s="12" t="s">
        <v>263</v>
      </c>
      <c r="F200" s="142">
        <v>0</v>
      </c>
      <c r="G200" s="142">
        <v>234</v>
      </c>
      <c r="H200" s="143">
        <v>245</v>
      </c>
      <c r="I200" s="148">
        <f t="shared" si="3"/>
        <v>245</v>
      </c>
      <c r="J200" s="144"/>
      <c r="K200" s="145"/>
      <c r="L200" s="158"/>
      <c r="M200" s="158"/>
    </row>
    <row r="201" spans="2:15" ht="30" customHeight="1" x14ac:dyDescent="0.3">
      <c r="B201" s="66">
        <v>1</v>
      </c>
      <c r="C201" s="67">
        <v>192</v>
      </c>
      <c r="D201" s="75" t="s">
        <v>264</v>
      </c>
      <c r="E201" s="16" t="s">
        <v>265</v>
      </c>
      <c r="F201" s="116">
        <v>204</v>
      </c>
      <c r="G201" s="116">
        <v>209</v>
      </c>
      <c r="H201" s="117">
        <v>0</v>
      </c>
      <c r="I201" s="118">
        <f t="shared" ref="I201:I248" si="4">MAX(F201:H201)</f>
        <v>209</v>
      </c>
      <c r="J201" s="119"/>
      <c r="K201" s="131"/>
      <c r="L201" s="156" cm="1">
        <f t="array" ref="L201">SUM(LARGE(I201:I208,{1,2,3,4,5,6,7}))</f>
        <v>1667</v>
      </c>
      <c r="M201" s="157">
        <f>COUNTIFS($L$9:$L$248,"&gt;"&amp;L201)+1</f>
        <v>16</v>
      </c>
      <c r="O201">
        <f>I202+I203+I201+I205+I206+I207+I208</f>
        <v>1667</v>
      </c>
    </row>
    <row r="202" spans="2:15" ht="30" customHeight="1" x14ac:dyDescent="0.3">
      <c r="B202" s="69">
        <v>2</v>
      </c>
      <c r="C202" s="70">
        <v>86</v>
      </c>
      <c r="D202" s="87" t="s">
        <v>43</v>
      </c>
      <c r="E202" s="17" t="s">
        <v>265</v>
      </c>
      <c r="F202" s="121">
        <v>232</v>
      </c>
      <c r="G202" s="121">
        <v>241</v>
      </c>
      <c r="H202" s="122">
        <v>247</v>
      </c>
      <c r="I202" s="123">
        <f t="shared" si="4"/>
        <v>247</v>
      </c>
      <c r="J202" s="124"/>
      <c r="K202" s="132"/>
      <c r="L202" s="158"/>
      <c r="M202" s="158"/>
    </row>
    <row r="203" spans="2:15" ht="30" customHeight="1" x14ac:dyDescent="0.3">
      <c r="B203" s="69">
        <v>3</v>
      </c>
      <c r="C203" s="70">
        <v>43</v>
      </c>
      <c r="D203" s="87" t="s">
        <v>45</v>
      </c>
      <c r="E203" s="17" t="s">
        <v>265</v>
      </c>
      <c r="F203" s="121">
        <v>245</v>
      </c>
      <c r="G203" s="121">
        <v>241</v>
      </c>
      <c r="H203" s="122">
        <v>247</v>
      </c>
      <c r="I203" s="123">
        <f t="shared" si="4"/>
        <v>247</v>
      </c>
      <c r="J203" s="124"/>
      <c r="K203" s="132"/>
      <c r="L203" s="158"/>
      <c r="M203" s="158"/>
    </row>
    <row r="204" spans="2:15" ht="30" customHeight="1" x14ac:dyDescent="0.3">
      <c r="B204" s="69">
        <v>4</v>
      </c>
      <c r="C204" s="70">
        <v>24</v>
      </c>
      <c r="D204" s="87" t="s">
        <v>42</v>
      </c>
      <c r="E204" s="17" t="s">
        <v>265</v>
      </c>
      <c r="F204" s="121">
        <v>0</v>
      </c>
      <c r="G204" s="121">
        <v>203</v>
      </c>
      <c r="H204" s="122">
        <v>202</v>
      </c>
      <c r="I204" s="123">
        <f t="shared" si="4"/>
        <v>203</v>
      </c>
      <c r="J204" s="124"/>
      <c r="K204" s="132"/>
      <c r="L204" s="158"/>
      <c r="M204" s="158"/>
    </row>
    <row r="205" spans="2:15" ht="30" customHeight="1" x14ac:dyDescent="0.3">
      <c r="B205" s="69">
        <v>5</v>
      </c>
      <c r="C205" s="70">
        <v>47</v>
      </c>
      <c r="D205" s="87" t="s">
        <v>46</v>
      </c>
      <c r="E205" s="17" t="s">
        <v>265</v>
      </c>
      <c r="F205" s="121">
        <v>210</v>
      </c>
      <c r="G205" s="121">
        <v>218</v>
      </c>
      <c r="H205" s="122">
        <v>220</v>
      </c>
      <c r="I205" s="123">
        <f t="shared" si="4"/>
        <v>220</v>
      </c>
      <c r="J205" s="124"/>
      <c r="K205" s="132"/>
      <c r="L205" s="158"/>
      <c r="M205" s="158"/>
    </row>
    <row r="206" spans="2:15" ht="30" customHeight="1" x14ac:dyDescent="0.3">
      <c r="B206" s="69">
        <v>6</v>
      </c>
      <c r="C206" s="70">
        <v>52</v>
      </c>
      <c r="D206" s="87" t="s">
        <v>40</v>
      </c>
      <c r="E206" s="17" t="s">
        <v>265</v>
      </c>
      <c r="F206" s="121">
        <v>234</v>
      </c>
      <c r="G206" s="121">
        <v>249</v>
      </c>
      <c r="H206" s="122">
        <v>250</v>
      </c>
      <c r="I206" s="123">
        <f t="shared" si="4"/>
        <v>250</v>
      </c>
      <c r="J206" s="124"/>
      <c r="K206" s="132"/>
      <c r="L206" s="158"/>
      <c r="M206" s="158"/>
    </row>
    <row r="207" spans="2:15" ht="30" customHeight="1" x14ac:dyDescent="0.3">
      <c r="B207" s="69">
        <v>7</v>
      </c>
      <c r="C207" s="70">
        <v>46</v>
      </c>
      <c r="D207" s="87" t="s">
        <v>44</v>
      </c>
      <c r="E207" s="17" t="s">
        <v>265</v>
      </c>
      <c r="F207" s="121">
        <v>252</v>
      </c>
      <c r="G207" s="121">
        <v>0</v>
      </c>
      <c r="H207" s="122">
        <v>248</v>
      </c>
      <c r="I207" s="123">
        <f t="shared" si="4"/>
        <v>252</v>
      </c>
      <c r="J207" s="124"/>
      <c r="K207" s="132"/>
      <c r="L207" s="158"/>
      <c r="M207" s="158"/>
    </row>
    <row r="208" spans="2:15" ht="30" customHeight="1" thickBot="1" x14ac:dyDescent="0.35">
      <c r="B208" s="72">
        <v>8</v>
      </c>
      <c r="C208" s="73">
        <v>13</v>
      </c>
      <c r="D208" s="88" t="s">
        <v>41</v>
      </c>
      <c r="E208" s="18" t="s">
        <v>265</v>
      </c>
      <c r="F208" s="126">
        <v>0</v>
      </c>
      <c r="G208" s="126">
        <v>220</v>
      </c>
      <c r="H208" s="127">
        <v>242</v>
      </c>
      <c r="I208" s="128">
        <f t="shared" si="4"/>
        <v>242</v>
      </c>
      <c r="J208" s="129"/>
      <c r="K208" s="133"/>
      <c r="L208" s="159"/>
      <c r="M208" s="159"/>
    </row>
    <row r="209" spans="2:15" ht="30" customHeight="1" x14ac:dyDescent="0.3">
      <c r="B209" s="66">
        <v>1</v>
      </c>
      <c r="C209" s="67">
        <v>156</v>
      </c>
      <c r="D209" s="68" t="s">
        <v>266</v>
      </c>
      <c r="E209" s="15" t="s">
        <v>274</v>
      </c>
      <c r="F209" s="116">
        <v>227</v>
      </c>
      <c r="G209" s="116">
        <v>240</v>
      </c>
      <c r="H209" s="117">
        <v>240</v>
      </c>
      <c r="I209" s="118">
        <f t="shared" si="4"/>
        <v>240</v>
      </c>
      <c r="J209" s="119"/>
      <c r="K209" s="120"/>
      <c r="L209" s="163" cm="1">
        <f t="array" ref="L209">SUM(LARGE(I209:I216,{1,2,3,4,5,6,7}))</f>
        <v>1658</v>
      </c>
      <c r="M209" s="158">
        <f>COUNTIFS($L$9:$L$248,"&gt;"&amp;L209)+1</f>
        <v>17</v>
      </c>
      <c r="O209">
        <f>I209+I211+I212+I213+I214+I215+I216</f>
        <v>1658</v>
      </c>
    </row>
    <row r="210" spans="2:15" ht="30" customHeight="1" x14ac:dyDescent="0.3">
      <c r="B210" s="69">
        <v>2</v>
      </c>
      <c r="C210" s="70">
        <v>162</v>
      </c>
      <c r="D210" s="71" t="s">
        <v>267</v>
      </c>
      <c r="E210" s="10" t="s">
        <v>274</v>
      </c>
      <c r="F210" s="121">
        <v>202</v>
      </c>
      <c r="G210" s="121">
        <v>0</v>
      </c>
      <c r="H210" s="122">
        <v>207</v>
      </c>
      <c r="I210" s="123">
        <f t="shared" si="4"/>
        <v>207</v>
      </c>
      <c r="J210" s="124"/>
      <c r="K210" s="125"/>
      <c r="L210" s="158"/>
      <c r="M210" s="158"/>
    </row>
    <row r="211" spans="2:15" ht="30" customHeight="1" x14ac:dyDescent="0.3">
      <c r="B211" s="69">
        <v>3</v>
      </c>
      <c r="C211" s="70">
        <v>181</v>
      </c>
      <c r="D211" s="71" t="s">
        <v>268</v>
      </c>
      <c r="E211" s="10" t="s">
        <v>274</v>
      </c>
      <c r="F211" s="121">
        <v>239</v>
      </c>
      <c r="G211" s="121">
        <v>248</v>
      </c>
      <c r="H211" s="122">
        <v>242</v>
      </c>
      <c r="I211" s="123">
        <f t="shared" si="4"/>
        <v>248</v>
      </c>
      <c r="J211" s="124"/>
      <c r="K211" s="125"/>
      <c r="L211" s="158"/>
      <c r="M211" s="158"/>
    </row>
    <row r="212" spans="2:15" ht="30" customHeight="1" x14ac:dyDescent="0.3">
      <c r="B212" s="69">
        <v>4</v>
      </c>
      <c r="C212" s="70">
        <v>126</v>
      </c>
      <c r="D212" s="71" t="s">
        <v>269</v>
      </c>
      <c r="E212" s="10" t="s">
        <v>274</v>
      </c>
      <c r="F212" s="121">
        <v>219</v>
      </c>
      <c r="G212" s="121">
        <v>0</v>
      </c>
      <c r="H212" s="122">
        <v>233</v>
      </c>
      <c r="I212" s="123">
        <f t="shared" si="4"/>
        <v>233</v>
      </c>
      <c r="J212" s="124"/>
      <c r="K212" s="125"/>
      <c r="L212" s="158"/>
      <c r="M212" s="158"/>
    </row>
    <row r="213" spans="2:15" ht="30" customHeight="1" x14ac:dyDescent="0.3">
      <c r="B213" s="69">
        <v>5</v>
      </c>
      <c r="C213" s="70">
        <v>139</v>
      </c>
      <c r="D213" s="71" t="s">
        <v>270</v>
      </c>
      <c r="E213" s="10" t="s">
        <v>274</v>
      </c>
      <c r="F213" s="121">
        <v>230</v>
      </c>
      <c r="G213" s="121">
        <v>230</v>
      </c>
      <c r="H213" s="122">
        <v>230</v>
      </c>
      <c r="I213" s="123">
        <f t="shared" si="4"/>
        <v>230</v>
      </c>
      <c r="J213" s="124"/>
      <c r="K213" s="125"/>
      <c r="L213" s="158"/>
      <c r="M213" s="158"/>
    </row>
    <row r="214" spans="2:15" ht="30" customHeight="1" x14ac:dyDescent="0.3">
      <c r="B214" s="69">
        <v>6</v>
      </c>
      <c r="C214" s="70">
        <v>113</v>
      </c>
      <c r="D214" s="71" t="s">
        <v>271</v>
      </c>
      <c r="E214" s="10" t="s">
        <v>274</v>
      </c>
      <c r="F214" s="121">
        <v>0</v>
      </c>
      <c r="G214" s="121">
        <v>203</v>
      </c>
      <c r="H214" s="122">
        <v>215</v>
      </c>
      <c r="I214" s="123">
        <f t="shared" si="4"/>
        <v>215</v>
      </c>
      <c r="J214" s="124"/>
      <c r="K214" s="125"/>
      <c r="L214" s="158"/>
      <c r="M214" s="158"/>
    </row>
    <row r="215" spans="2:15" ht="30" customHeight="1" x14ac:dyDescent="0.3">
      <c r="B215" s="69">
        <v>7</v>
      </c>
      <c r="C215" s="70">
        <v>173</v>
      </c>
      <c r="D215" s="71" t="s">
        <v>272</v>
      </c>
      <c r="E215" s="10" t="s">
        <v>274</v>
      </c>
      <c r="F215" s="121">
        <v>0</v>
      </c>
      <c r="G215" s="121">
        <v>242</v>
      </c>
      <c r="H215" s="122">
        <v>245</v>
      </c>
      <c r="I215" s="123">
        <f t="shared" si="4"/>
        <v>245</v>
      </c>
      <c r="J215" s="124"/>
      <c r="K215" s="125"/>
      <c r="L215" s="158"/>
      <c r="M215" s="158"/>
    </row>
    <row r="216" spans="2:15" ht="30" customHeight="1" thickBot="1" x14ac:dyDescent="0.35">
      <c r="B216" s="72">
        <v>8</v>
      </c>
      <c r="C216" s="103">
        <v>112</v>
      </c>
      <c r="D216" s="74" t="s">
        <v>273</v>
      </c>
      <c r="E216" s="11" t="s">
        <v>274</v>
      </c>
      <c r="F216" s="126">
        <v>247</v>
      </c>
      <c r="G216" s="126">
        <v>245</v>
      </c>
      <c r="H216" s="127">
        <v>247</v>
      </c>
      <c r="I216" s="128">
        <f t="shared" si="4"/>
        <v>247</v>
      </c>
      <c r="J216" s="129"/>
      <c r="K216" s="130"/>
      <c r="L216" s="159"/>
      <c r="M216" s="159"/>
    </row>
    <row r="217" spans="2:15" ht="30" customHeight="1" x14ac:dyDescent="0.3">
      <c r="B217" s="66">
        <v>1</v>
      </c>
      <c r="C217" s="67">
        <v>463</v>
      </c>
      <c r="D217" s="68" t="s">
        <v>69</v>
      </c>
      <c r="E217" s="14" t="s">
        <v>275</v>
      </c>
      <c r="F217" s="116">
        <v>267</v>
      </c>
      <c r="G217" s="116">
        <v>265</v>
      </c>
      <c r="H217" s="117">
        <v>271</v>
      </c>
      <c r="I217" s="118">
        <f t="shared" si="4"/>
        <v>271</v>
      </c>
      <c r="J217" s="119"/>
      <c r="K217" s="120"/>
      <c r="L217" s="156" cm="1">
        <f t="array" ref="L217">SUM(LARGE(I217:I224,{1,2,3,4,5,6,7}))</f>
        <v>1845</v>
      </c>
      <c r="M217" s="157">
        <f>COUNTIFS($L$9:$L$248,"&gt;"&amp;L217)+1</f>
        <v>4</v>
      </c>
      <c r="O217">
        <f>I217+I218+I219+I220+I221+I223+I224</f>
        <v>1845</v>
      </c>
    </row>
    <row r="218" spans="2:15" ht="30" customHeight="1" x14ac:dyDescent="0.3">
      <c r="B218" s="69">
        <v>2</v>
      </c>
      <c r="C218" s="70">
        <v>492</v>
      </c>
      <c r="D218" s="71" t="s">
        <v>70</v>
      </c>
      <c r="E218" s="10" t="s">
        <v>275</v>
      </c>
      <c r="F218" s="121">
        <v>267</v>
      </c>
      <c r="G218" s="121">
        <v>0</v>
      </c>
      <c r="H218" s="122">
        <v>248</v>
      </c>
      <c r="I218" s="123">
        <f t="shared" si="4"/>
        <v>267</v>
      </c>
      <c r="J218" s="124"/>
      <c r="K218" s="125"/>
      <c r="L218" s="158"/>
      <c r="M218" s="158"/>
    </row>
    <row r="219" spans="2:15" ht="30" customHeight="1" x14ac:dyDescent="0.3">
      <c r="B219" s="69">
        <v>3</v>
      </c>
      <c r="C219" s="70">
        <v>122</v>
      </c>
      <c r="D219" s="71" t="s">
        <v>71</v>
      </c>
      <c r="E219" s="10" t="s">
        <v>275</v>
      </c>
      <c r="F219" s="121">
        <v>254</v>
      </c>
      <c r="G219" s="121">
        <v>250</v>
      </c>
      <c r="H219" s="122">
        <v>248</v>
      </c>
      <c r="I219" s="123">
        <f t="shared" si="4"/>
        <v>254</v>
      </c>
      <c r="J219" s="124"/>
      <c r="K219" s="125"/>
      <c r="L219" s="158"/>
      <c r="M219" s="158"/>
    </row>
    <row r="220" spans="2:15" ht="30" customHeight="1" x14ac:dyDescent="0.3">
      <c r="B220" s="69">
        <v>4</v>
      </c>
      <c r="C220" s="70">
        <v>104</v>
      </c>
      <c r="D220" s="71" t="s">
        <v>72</v>
      </c>
      <c r="E220" s="10" t="s">
        <v>275</v>
      </c>
      <c r="F220" s="121">
        <v>0</v>
      </c>
      <c r="G220" s="121">
        <v>265</v>
      </c>
      <c r="H220" s="122">
        <v>269</v>
      </c>
      <c r="I220" s="123">
        <f t="shared" si="4"/>
        <v>269</v>
      </c>
      <c r="J220" s="124"/>
      <c r="K220" s="125"/>
      <c r="L220" s="158"/>
      <c r="M220" s="158"/>
    </row>
    <row r="221" spans="2:15" ht="30" customHeight="1" x14ac:dyDescent="0.3">
      <c r="B221" s="69">
        <v>5</v>
      </c>
      <c r="C221" s="70">
        <v>197</v>
      </c>
      <c r="D221" s="71" t="s">
        <v>73</v>
      </c>
      <c r="E221" s="10" t="s">
        <v>275</v>
      </c>
      <c r="F221" s="121">
        <v>210</v>
      </c>
      <c r="G221" s="121">
        <v>238</v>
      </c>
      <c r="H221" s="122">
        <v>258</v>
      </c>
      <c r="I221" s="123">
        <f t="shared" si="4"/>
        <v>258</v>
      </c>
      <c r="J221" s="124"/>
      <c r="K221" s="125"/>
      <c r="L221" s="158"/>
      <c r="M221" s="158"/>
    </row>
    <row r="222" spans="2:15" ht="30" customHeight="1" x14ac:dyDescent="0.3">
      <c r="B222" s="69">
        <v>6</v>
      </c>
      <c r="C222" s="70">
        <v>88</v>
      </c>
      <c r="D222" s="71" t="s">
        <v>74</v>
      </c>
      <c r="E222" s="10" t="s">
        <v>275</v>
      </c>
      <c r="F222" s="121">
        <v>235</v>
      </c>
      <c r="G222" s="121">
        <v>242</v>
      </c>
      <c r="H222" s="122">
        <v>231</v>
      </c>
      <c r="I222" s="123">
        <f t="shared" si="4"/>
        <v>242</v>
      </c>
      <c r="J222" s="124"/>
      <c r="K222" s="125"/>
      <c r="L222" s="158"/>
      <c r="M222" s="158"/>
    </row>
    <row r="223" spans="2:15" ht="30" customHeight="1" x14ac:dyDescent="0.3">
      <c r="B223" s="69">
        <v>7</v>
      </c>
      <c r="C223" s="70">
        <v>48</v>
      </c>
      <c r="D223" s="71" t="s">
        <v>75</v>
      </c>
      <c r="E223" s="10" t="s">
        <v>275</v>
      </c>
      <c r="F223" s="121">
        <v>265</v>
      </c>
      <c r="G223" s="121">
        <v>0</v>
      </c>
      <c r="H223" s="122">
        <v>266</v>
      </c>
      <c r="I223" s="123">
        <f t="shared" si="4"/>
        <v>266</v>
      </c>
      <c r="J223" s="124"/>
      <c r="K223" s="125"/>
      <c r="L223" s="158"/>
      <c r="M223" s="158"/>
    </row>
    <row r="224" spans="2:15" ht="30" customHeight="1" thickBot="1" x14ac:dyDescent="0.35">
      <c r="B224" s="72">
        <v>8</v>
      </c>
      <c r="C224" s="73">
        <v>4</v>
      </c>
      <c r="D224" s="96" t="s">
        <v>76</v>
      </c>
      <c r="E224" s="11" t="s">
        <v>275</v>
      </c>
      <c r="F224" s="126">
        <v>260</v>
      </c>
      <c r="G224" s="126">
        <v>246</v>
      </c>
      <c r="H224" s="127">
        <v>240</v>
      </c>
      <c r="I224" s="128">
        <f t="shared" si="4"/>
        <v>260</v>
      </c>
      <c r="J224" s="129"/>
      <c r="K224" s="130"/>
      <c r="L224" s="159"/>
      <c r="M224" s="159"/>
    </row>
    <row r="225" spans="2:15" ht="30" customHeight="1" x14ac:dyDescent="0.3">
      <c r="B225" s="66">
        <v>1</v>
      </c>
      <c r="C225" s="67">
        <v>45</v>
      </c>
      <c r="D225" s="86" t="s">
        <v>276</v>
      </c>
      <c r="E225" s="15" t="s">
        <v>284</v>
      </c>
      <c r="F225" s="116">
        <v>0</v>
      </c>
      <c r="G225" s="116">
        <v>221</v>
      </c>
      <c r="H225" s="117">
        <v>219</v>
      </c>
      <c r="I225" s="118">
        <f t="shared" si="4"/>
        <v>221</v>
      </c>
      <c r="J225" s="119"/>
      <c r="K225" s="120"/>
      <c r="L225" s="156" cm="1">
        <f t="array" ref="L225">SUM(LARGE(I225:I232,{1,2,3,4,5,6,7}))</f>
        <v>1545</v>
      </c>
      <c r="M225" s="157">
        <f>COUNTIFS($L$9:$L$248,"&gt;"&amp;L225)+1</f>
        <v>29</v>
      </c>
      <c r="O225">
        <f>I225+I226+I227+I229+I230+I231+I232</f>
        <v>1545</v>
      </c>
    </row>
    <row r="226" spans="2:15" ht="30" customHeight="1" x14ac:dyDescent="0.3">
      <c r="B226" s="69">
        <v>2</v>
      </c>
      <c r="C226" s="70">
        <v>160</v>
      </c>
      <c r="D226" s="87" t="s">
        <v>277</v>
      </c>
      <c r="E226" s="10" t="s">
        <v>284</v>
      </c>
      <c r="F226" s="121">
        <v>198</v>
      </c>
      <c r="G226" s="121">
        <v>195</v>
      </c>
      <c r="H226" s="122">
        <v>205</v>
      </c>
      <c r="I226" s="123">
        <f t="shared" si="4"/>
        <v>205</v>
      </c>
      <c r="J226" s="124"/>
      <c r="K226" s="125"/>
      <c r="L226" s="158"/>
      <c r="M226" s="158"/>
    </row>
    <row r="227" spans="2:15" ht="30" customHeight="1" x14ac:dyDescent="0.3">
      <c r="B227" s="69">
        <v>3</v>
      </c>
      <c r="C227" s="70">
        <v>164</v>
      </c>
      <c r="D227" s="87" t="s">
        <v>278</v>
      </c>
      <c r="E227" s="10" t="s">
        <v>284</v>
      </c>
      <c r="F227" s="121">
        <v>226</v>
      </c>
      <c r="G227" s="121">
        <v>235</v>
      </c>
      <c r="H227" s="122">
        <v>237</v>
      </c>
      <c r="I227" s="123">
        <f t="shared" si="4"/>
        <v>237</v>
      </c>
      <c r="J227" s="124"/>
      <c r="K227" s="125"/>
      <c r="L227" s="158"/>
      <c r="M227" s="158"/>
    </row>
    <row r="228" spans="2:15" ht="30" customHeight="1" x14ac:dyDescent="0.3">
      <c r="B228" s="69">
        <v>4</v>
      </c>
      <c r="C228" s="70">
        <v>167</v>
      </c>
      <c r="D228" s="71" t="s">
        <v>279</v>
      </c>
      <c r="E228" s="10" t="s">
        <v>284</v>
      </c>
      <c r="F228" s="121">
        <v>0</v>
      </c>
      <c r="G228" s="121">
        <v>0</v>
      </c>
      <c r="H228" s="122">
        <v>172</v>
      </c>
      <c r="I228" s="123">
        <f t="shared" si="4"/>
        <v>172</v>
      </c>
      <c r="J228" s="124"/>
      <c r="K228" s="125"/>
      <c r="L228" s="158"/>
      <c r="M228" s="158"/>
    </row>
    <row r="229" spans="2:15" ht="30" customHeight="1" x14ac:dyDescent="0.3">
      <c r="B229" s="69">
        <v>5</v>
      </c>
      <c r="C229" s="70">
        <v>89</v>
      </c>
      <c r="D229" s="87" t="s">
        <v>280</v>
      </c>
      <c r="E229" s="10" t="s">
        <v>284</v>
      </c>
      <c r="F229" s="121">
        <v>238</v>
      </c>
      <c r="G229" s="121">
        <v>0</v>
      </c>
      <c r="H229" s="122">
        <v>232</v>
      </c>
      <c r="I229" s="123">
        <f t="shared" si="4"/>
        <v>238</v>
      </c>
      <c r="J229" s="124"/>
      <c r="K229" s="125"/>
      <c r="L229" s="158"/>
      <c r="M229" s="158"/>
    </row>
    <row r="230" spans="2:15" ht="30" customHeight="1" x14ac:dyDescent="0.3">
      <c r="B230" s="69">
        <v>6</v>
      </c>
      <c r="C230" s="70">
        <v>79</v>
      </c>
      <c r="D230" s="87" t="s">
        <v>281</v>
      </c>
      <c r="E230" s="10" t="s">
        <v>284</v>
      </c>
      <c r="F230" s="121">
        <v>235</v>
      </c>
      <c r="G230" s="121">
        <v>0</v>
      </c>
      <c r="H230" s="122">
        <v>224</v>
      </c>
      <c r="I230" s="123">
        <f t="shared" si="4"/>
        <v>235</v>
      </c>
      <c r="J230" s="124"/>
      <c r="K230" s="125"/>
      <c r="L230" s="158"/>
      <c r="M230" s="158"/>
    </row>
    <row r="231" spans="2:15" ht="30" customHeight="1" x14ac:dyDescent="0.3">
      <c r="B231" s="69">
        <v>7</v>
      </c>
      <c r="C231" s="70">
        <v>80</v>
      </c>
      <c r="D231" s="87" t="s">
        <v>282</v>
      </c>
      <c r="E231" s="10" t="s">
        <v>284</v>
      </c>
      <c r="F231" s="121">
        <v>207</v>
      </c>
      <c r="G231" s="121">
        <v>204</v>
      </c>
      <c r="H231" s="122">
        <v>209</v>
      </c>
      <c r="I231" s="123">
        <f t="shared" si="4"/>
        <v>209</v>
      </c>
      <c r="J231" s="124"/>
      <c r="K231" s="125"/>
      <c r="L231" s="158"/>
      <c r="M231" s="158"/>
    </row>
    <row r="232" spans="2:15" ht="30" customHeight="1" thickBot="1" x14ac:dyDescent="0.35">
      <c r="B232" s="72">
        <v>8</v>
      </c>
      <c r="C232" s="73">
        <v>90</v>
      </c>
      <c r="D232" s="79" t="s">
        <v>283</v>
      </c>
      <c r="E232" s="11" t="s">
        <v>284</v>
      </c>
      <c r="F232" s="126">
        <v>200</v>
      </c>
      <c r="G232" s="126">
        <v>198</v>
      </c>
      <c r="H232" s="127">
        <v>145</v>
      </c>
      <c r="I232" s="128">
        <f t="shared" si="4"/>
        <v>200</v>
      </c>
      <c r="J232" s="129"/>
      <c r="K232" s="130"/>
      <c r="L232" s="159"/>
      <c r="M232" s="159"/>
    </row>
    <row r="233" spans="2:15" ht="30" customHeight="1" x14ac:dyDescent="0.3">
      <c r="B233" s="66">
        <v>1</v>
      </c>
      <c r="C233" s="67">
        <v>261</v>
      </c>
      <c r="D233" s="68" t="s">
        <v>285</v>
      </c>
      <c r="E233" s="21" t="s">
        <v>293</v>
      </c>
      <c r="F233" s="116">
        <v>240</v>
      </c>
      <c r="G233" s="116">
        <v>0</v>
      </c>
      <c r="H233" s="117">
        <v>250</v>
      </c>
      <c r="I233" s="118">
        <f t="shared" si="4"/>
        <v>250</v>
      </c>
      <c r="J233" s="119"/>
      <c r="K233" s="120"/>
      <c r="L233" s="156" cm="1">
        <f t="array" ref="L233">SUM(LARGE(I233:I240,{1,2,3,4,5,6,7}))</f>
        <v>1564</v>
      </c>
      <c r="M233" s="157" t="s">
        <v>303</v>
      </c>
      <c r="O233">
        <f>I233+I234+I235+I237+I238+I239+I240</f>
        <v>1564</v>
      </c>
    </row>
    <row r="234" spans="2:15" ht="30" customHeight="1" x14ac:dyDescent="0.3">
      <c r="B234" s="69">
        <v>2</v>
      </c>
      <c r="C234" s="70">
        <v>262</v>
      </c>
      <c r="D234" s="71" t="s">
        <v>286</v>
      </c>
      <c r="E234" s="17" t="s">
        <v>293</v>
      </c>
      <c r="F234" s="121">
        <v>216</v>
      </c>
      <c r="G234" s="121">
        <v>211</v>
      </c>
      <c r="H234" s="122">
        <v>209</v>
      </c>
      <c r="I234" s="123">
        <f t="shared" si="4"/>
        <v>216</v>
      </c>
      <c r="J234" s="124"/>
      <c r="K234" s="125"/>
      <c r="L234" s="158"/>
      <c r="M234" s="158"/>
    </row>
    <row r="235" spans="2:15" ht="30" customHeight="1" x14ac:dyDescent="0.3">
      <c r="B235" s="69">
        <v>3</v>
      </c>
      <c r="C235" s="70">
        <v>272</v>
      </c>
      <c r="D235" s="71" t="s">
        <v>287</v>
      </c>
      <c r="E235" s="17" t="s">
        <v>293</v>
      </c>
      <c r="F235" s="121">
        <v>220</v>
      </c>
      <c r="G235" s="121">
        <v>213</v>
      </c>
      <c r="H235" s="122">
        <v>225</v>
      </c>
      <c r="I235" s="123">
        <f t="shared" si="4"/>
        <v>225</v>
      </c>
      <c r="J235" s="124"/>
      <c r="K235" s="125"/>
      <c r="L235" s="158"/>
      <c r="M235" s="158"/>
    </row>
    <row r="236" spans="2:15" ht="30" customHeight="1" x14ac:dyDescent="0.3">
      <c r="B236" s="69">
        <v>4</v>
      </c>
      <c r="C236" s="70">
        <v>288</v>
      </c>
      <c r="D236" s="71" t="s">
        <v>288</v>
      </c>
      <c r="E236" s="17" t="s">
        <v>293</v>
      </c>
      <c r="F236" s="121">
        <v>0</v>
      </c>
      <c r="G236" s="121">
        <v>190</v>
      </c>
      <c r="H236" s="122">
        <v>198</v>
      </c>
      <c r="I236" s="123">
        <f t="shared" si="4"/>
        <v>198</v>
      </c>
      <c r="J236" s="124"/>
      <c r="K236" s="125"/>
      <c r="L236" s="158"/>
      <c r="M236" s="158"/>
    </row>
    <row r="237" spans="2:15" ht="30" customHeight="1" x14ac:dyDescent="0.3">
      <c r="B237" s="69">
        <v>5</v>
      </c>
      <c r="C237" s="70">
        <v>209</v>
      </c>
      <c r="D237" s="71" t="s">
        <v>289</v>
      </c>
      <c r="E237" s="17" t="s">
        <v>293</v>
      </c>
      <c r="F237" s="121">
        <v>0</v>
      </c>
      <c r="G237" s="121">
        <v>197</v>
      </c>
      <c r="H237" s="122">
        <v>207</v>
      </c>
      <c r="I237" s="123">
        <f t="shared" si="4"/>
        <v>207</v>
      </c>
      <c r="J237" s="124"/>
      <c r="K237" s="125"/>
      <c r="L237" s="158"/>
      <c r="M237" s="158"/>
    </row>
    <row r="238" spans="2:15" ht="30" customHeight="1" x14ac:dyDescent="0.3">
      <c r="B238" s="69">
        <v>6</v>
      </c>
      <c r="C238" s="70">
        <v>224</v>
      </c>
      <c r="D238" s="71" t="s">
        <v>290</v>
      </c>
      <c r="E238" s="17" t="s">
        <v>293</v>
      </c>
      <c r="F238" s="121">
        <v>237</v>
      </c>
      <c r="G238" s="121">
        <v>237</v>
      </c>
      <c r="H238" s="122">
        <v>240</v>
      </c>
      <c r="I238" s="123">
        <f t="shared" si="4"/>
        <v>240</v>
      </c>
      <c r="J238" s="124"/>
      <c r="K238" s="125"/>
      <c r="L238" s="158"/>
      <c r="M238" s="158"/>
    </row>
    <row r="239" spans="2:15" ht="30" customHeight="1" x14ac:dyDescent="0.3">
      <c r="B239" s="69">
        <v>7</v>
      </c>
      <c r="C239" s="70">
        <v>269</v>
      </c>
      <c r="D239" s="71" t="s">
        <v>291</v>
      </c>
      <c r="E239" s="17" t="s">
        <v>293</v>
      </c>
      <c r="F239" s="121">
        <v>206</v>
      </c>
      <c r="G239" s="121">
        <v>212</v>
      </c>
      <c r="H239" s="122">
        <v>217</v>
      </c>
      <c r="I239" s="123">
        <f t="shared" si="4"/>
        <v>217</v>
      </c>
      <c r="J239" s="124"/>
      <c r="K239" s="125"/>
      <c r="L239" s="158"/>
      <c r="M239" s="158"/>
    </row>
    <row r="240" spans="2:15" ht="30" customHeight="1" thickBot="1" x14ac:dyDescent="0.35">
      <c r="B240" s="72">
        <v>8</v>
      </c>
      <c r="C240" s="73">
        <v>271</v>
      </c>
      <c r="D240" s="74" t="s">
        <v>292</v>
      </c>
      <c r="E240" s="18" t="s">
        <v>293</v>
      </c>
      <c r="F240" s="126">
        <v>0</v>
      </c>
      <c r="G240" s="126">
        <v>209</v>
      </c>
      <c r="H240" s="127">
        <v>207</v>
      </c>
      <c r="I240" s="128">
        <f t="shared" si="4"/>
        <v>209</v>
      </c>
      <c r="J240" s="129"/>
      <c r="K240" s="130"/>
      <c r="L240" s="159"/>
      <c r="M240" s="159"/>
    </row>
    <row r="241" spans="2:15" ht="30" customHeight="1" x14ac:dyDescent="0.3">
      <c r="B241" s="66">
        <v>1</v>
      </c>
      <c r="C241" s="67">
        <v>39</v>
      </c>
      <c r="D241" s="86" t="s">
        <v>294</v>
      </c>
      <c r="E241" s="31" t="s">
        <v>302</v>
      </c>
      <c r="F241" s="116">
        <v>235</v>
      </c>
      <c r="G241" s="116">
        <v>253</v>
      </c>
      <c r="H241" s="117">
        <v>250</v>
      </c>
      <c r="I241" s="118">
        <f t="shared" si="4"/>
        <v>253</v>
      </c>
      <c r="J241" s="119"/>
      <c r="K241" s="120"/>
      <c r="L241" s="156" cm="1">
        <f t="array" ref="L241">SUM(LARGE(I241:I248,{1,2,3,4,5,6,7}))</f>
        <v>1703</v>
      </c>
      <c r="M241" s="157" t="s">
        <v>303</v>
      </c>
      <c r="O241">
        <f>I241+I243+I244+I245+I246+I247+I248</f>
        <v>1703</v>
      </c>
    </row>
    <row r="242" spans="2:15" ht="30" customHeight="1" x14ac:dyDescent="0.3">
      <c r="B242" s="69">
        <v>2</v>
      </c>
      <c r="C242" s="70">
        <v>36</v>
      </c>
      <c r="D242" s="104" t="s">
        <v>295</v>
      </c>
      <c r="E242" s="32" t="s">
        <v>302</v>
      </c>
      <c r="F242" s="121">
        <v>0</v>
      </c>
      <c r="G242" s="121">
        <v>0</v>
      </c>
      <c r="H242" s="122">
        <v>185</v>
      </c>
      <c r="I242" s="123">
        <f t="shared" si="4"/>
        <v>185</v>
      </c>
      <c r="J242" s="124"/>
      <c r="K242" s="125"/>
      <c r="L242" s="158"/>
      <c r="M242" s="158"/>
    </row>
    <row r="243" spans="2:15" ht="30" customHeight="1" x14ac:dyDescent="0.3">
      <c r="B243" s="69">
        <v>3</v>
      </c>
      <c r="C243" s="70">
        <v>315</v>
      </c>
      <c r="D243" s="105" t="s">
        <v>296</v>
      </c>
      <c r="E243" s="32" t="s">
        <v>302</v>
      </c>
      <c r="F243" s="121">
        <v>233</v>
      </c>
      <c r="G243" s="121">
        <v>235</v>
      </c>
      <c r="H243" s="122">
        <v>237</v>
      </c>
      <c r="I243" s="123">
        <f t="shared" si="4"/>
        <v>237</v>
      </c>
      <c r="J243" s="124"/>
      <c r="K243" s="125"/>
      <c r="L243" s="158"/>
      <c r="M243" s="158"/>
    </row>
    <row r="244" spans="2:15" ht="30" customHeight="1" x14ac:dyDescent="0.3">
      <c r="B244" s="69">
        <v>4</v>
      </c>
      <c r="C244" s="70">
        <v>180</v>
      </c>
      <c r="D244" s="87" t="s">
        <v>297</v>
      </c>
      <c r="E244" s="32" t="s">
        <v>302</v>
      </c>
      <c r="F244" s="121">
        <v>199</v>
      </c>
      <c r="G244" s="121">
        <v>208</v>
      </c>
      <c r="H244" s="122">
        <v>213</v>
      </c>
      <c r="I244" s="123">
        <f t="shared" si="4"/>
        <v>213</v>
      </c>
      <c r="J244" s="124"/>
      <c r="K244" s="125"/>
      <c r="L244" s="158"/>
      <c r="M244" s="158"/>
    </row>
    <row r="245" spans="2:15" ht="30" customHeight="1" x14ac:dyDescent="0.3">
      <c r="B245" s="69">
        <v>5</v>
      </c>
      <c r="C245" s="70">
        <v>72</v>
      </c>
      <c r="D245" s="106" t="s">
        <v>298</v>
      </c>
      <c r="E245" s="32" t="s">
        <v>302</v>
      </c>
      <c r="F245" s="121">
        <v>280</v>
      </c>
      <c r="G245" s="121">
        <v>287</v>
      </c>
      <c r="H245" s="122">
        <v>299</v>
      </c>
      <c r="I245" s="123">
        <f t="shared" si="4"/>
        <v>299</v>
      </c>
      <c r="J245" s="124"/>
      <c r="K245" s="125"/>
      <c r="L245" s="158"/>
      <c r="M245" s="158"/>
    </row>
    <row r="246" spans="2:15" ht="30" customHeight="1" x14ac:dyDescent="0.3">
      <c r="B246" s="69">
        <v>6</v>
      </c>
      <c r="C246" s="70">
        <v>63</v>
      </c>
      <c r="D246" s="87" t="s">
        <v>299</v>
      </c>
      <c r="E246" s="32" t="s">
        <v>302</v>
      </c>
      <c r="F246" s="121">
        <v>255</v>
      </c>
      <c r="G246" s="121">
        <v>250</v>
      </c>
      <c r="H246" s="122">
        <v>240</v>
      </c>
      <c r="I246" s="123">
        <f t="shared" si="4"/>
        <v>255</v>
      </c>
      <c r="J246" s="124"/>
      <c r="K246" s="125"/>
      <c r="L246" s="158"/>
      <c r="M246" s="158"/>
    </row>
    <row r="247" spans="2:15" ht="30" customHeight="1" x14ac:dyDescent="0.3">
      <c r="B247" s="69">
        <v>7</v>
      </c>
      <c r="C247" s="70">
        <v>12</v>
      </c>
      <c r="D247" s="87" t="s">
        <v>300</v>
      </c>
      <c r="E247" s="32" t="s">
        <v>302</v>
      </c>
      <c r="F247" s="121">
        <v>223</v>
      </c>
      <c r="G247" s="121">
        <v>235</v>
      </c>
      <c r="H247" s="122">
        <v>236</v>
      </c>
      <c r="I247" s="123">
        <f t="shared" si="4"/>
        <v>236</v>
      </c>
      <c r="J247" s="124"/>
      <c r="K247" s="125"/>
      <c r="L247" s="158"/>
      <c r="M247" s="158"/>
    </row>
    <row r="248" spans="2:15" ht="30" customHeight="1" thickBot="1" x14ac:dyDescent="0.35">
      <c r="B248" s="72">
        <v>8</v>
      </c>
      <c r="C248" s="73">
        <v>67</v>
      </c>
      <c r="D248" s="101" t="s">
        <v>301</v>
      </c>
      <c r="E248" s="34" t="s">
        <v>302</v>
      </c>
      <c r="F248" s="126">
        <v>205</v>
      </c>
      <c r="G248" s="126">
        <v>0</v>
      </c>
      <c r="H248" s="127">
        <v>210</v>
      </c>
      <c r="I248" s="128">
        <f t="shared" si="4"/>
        <v>210</v>
      </c>
      <c r="J248" s="129"/>
      <c r="K248" s="130"/>
      <c r="L248" s="159"/>
      <c r="M248" s="159"/>
    </row>
    <row r="249" spans="2:15" x14ac:dyDescent="0.3">
      <c r="B249" s="51"/>
      <c r="C249" s="51"/>
      <c r="D249" s="50"/>
      <c r="E249" s="35"/>
      <c r="F249" s="45"/>
      <c r="G249" s="45"/>
      <c r="H249" s="45"/>
      <c r="I249" s="45"/>
      <c r="J249" s="45"/>
      <c r="K249" s="45"/>
      <c r="L249" s="153"/>
      <c r="M249" s="153"/>
    </row>
    <row r="250" spans="2:15" ht="1.8" customHeight="1" x14ac:dyDescent="0.3">
      <c r="B250" s="51"/>
      <c r="C250" s="51"/>
      <c r="D250" s="50"/>
      <c r="E250" s="35"/>
      <c r="F250" s="45"/>
      <c r="G250" s="45"/>
      <c r="H250" s="45"/>
      <c r="I250" s="45"/>
      <c r="J250" s="45"/>
      <c r="K250" s="45"/>
      <c r="L250" s="153"/>
      <c r="M250" s="153"/>
    </row>
    <row r="251" spans="2:15" ht="30" x14ac:dyDescent="0.3">
      <c r="B251" s="191" t="s">
        <v>307</v>
      </c>
      <c r="C251" s="191"/>
      <c r="D251" s="192" t="s">
        <v>170</v>
      </c>
      <c r="E251" s="193" t="s">
        <v>173</v>
      </c>
      <c r="F251" s="194" t="s">
        <v>310</v>
      </c>
      <c r="G251" s="194"/>
      <c r="H251" s="189"/>
      <c r="I251" s="189"/>
      <c r="J251" s="189"/>
      <c r="K251" s="189"/>
      <c r="L251" s="190"/>
      <c r="M251" s="153"/>
    </row>
    <row r="252" spans="2:15" ht="30" x14ac:dyDescent="0.3">
      <c r="B252" s="195" t="s">
        <v>308</v>
      </c>
      <c r="C252" s="195"/>
      <c r="D252" s="196" t="s">
        <v>56</v>
      </c>
      <c r="E252" s="197" t="s">
        <v>171</v>
      </c>
      <c r="F252" s="198" t="s">
        <v>311</v>
      </c>
      <c r="G252" s="198"/>
      <c r="H252" s="189"/>
      <c r="I252" s="189"/>
      <c r="J252" s="189"/>
      <c r="K252" s="189"/>
      <c r="L252" s="190"/>
      <c r="M252" s="153"/>
    </row>
    <row r="253" spans="2:15" ht="30" x14ac:dyDescent="0.3">
      <c r="B253" s="195" t="s">
        <v>309</v>
      </c>
      <c r="C253" s="195"/>
      <c r="D253" s="196" t="s">
        <v>186</v>
      </c>
      <c r="E253" s="197" t="s">
        <v>187</v>
      </c>
      <c r="F253" s="198" t="s">
        <v>312</v>
      </c>
      <c r="G253" s="198"/>
      <c r="H253" s="189"/>
      <c r="I253" s="189"/>
      <c r="J253" s="189"/>
      <c r="K253" s="189"/>
      <c r="L253" s="190"/>
      <c r="M253" s="153"/>
    </row>
    <row r="254" spans="2:15" ht="10.199999999999999" customHeight="1" x14ac:dyDescent="0.3">
      <c r="B254" s="51"/>
      <c r="C254" s="51"/>
      <c r="D254" s="50"/>
      <c r="E254" s="35"/>
      <c r="F254" s="45"/>
      <c r="G254" s="45"/>
      <c r="H254" s="45"/>
      <c r="I254" s="45"/>
      <c r="J254" s="45"/>
      <c r="K254" s="45"/>
      <c r="L254" s="153"/>
      <c r="M254" s="153"/>
    </row>
    <row r="255" spans="2:15" ht="7.2" hidden="1" customHeight="1" x14ac:dyDescent="0.3">
      <c r="B255" s="51"/>
      <c r="C255" s="51"/>
      <c r="D255" s="50"/>
      <c r="E255" s="35"/>
      <c r="F255" s="45"/>
      <c r="G255" s="45"/>
      <c r="H255" s="45"/>
      <c r="I255" s="45"/>
      <c r="J255" s="45"/>
      <c r="K255" s="45"/>
      <c r="L255" s="153"/>
      <c r="M255" s="153"/>
    </row>
    <row r="256" spans="2:15" ht="46.2" customHeight="1" x14ac:dyDescent="0.3">
      <c r="B256" s="214" t="s">
        <v>16</v>
      </c>
      <c r="C256" s="214"/>
      <c r="D256" s="215"/>
      <c r="E256" s="201"/>
      <c r="F256" s="48"/>
      <c r="G256" s="45"/>
      <c r="H256" s="45"/>
      <c r="I256" s="149" t="s">
        <v>304</v>
      </c>
      <c r="J256" s="45"/>
      <c r="K256" s="45"/>
      <c r="L256" s="153"/>
      <c r="M256" s="153"/>
    </row>
    <row r="257" spans="2:14" ht="40.799999999999997" customHeight="1" x14ac:dyDescent="0.3">
      <c r="B257" s="214" t="s">
        <v>17</v>
      </c>
      <c r="C257" s="214"/>
      <c r="D257" s="215"/>
      <c r="E257" s="201"/>
      <c r="F257" s="48"/>
      <c r="G257" s="45"/>
      <c r="H257" s="45"/>
      <c r="I257" s="149" t="s">
        <v>18</v>
      </c>
      <c r="J257" s="45"/>
      <c r="K257" s="45"/>
      <c r="L257" s="153"/>
      <c r="M257" s="153"/>
    </row>
    <row r="258" spans="2:14" x14ac:dyDescent="0.3">
      <c r="B258" s="51"/>
      <c r="C258" s="51"/>
      <c r="D258" s="50"/>
      <c r="E258" s="35"/>
      <c r="F258" s="45"/>
      <c r="G258" s="45"/>
      <c r="H258" s="45"/>
      <c r="I258" s="45"/>
      <c r="J258" s="45"/>
      <c r="K258" s="45"/>
      <c r="L258" s="153"/>
      <c r="M258" s="153"/>
    </row>
    <row r="259" spans="2:14" x14ac:dyDescent="0.3">
      <c r="B259" s="51"/>
      <c r="C259" s="51"/>
      <c r="D259" s="50"/>
      <c r="E259" s="35"/>
      <c r="F259" s="45"/>
      <c r="G259" s="45"/>
      <c r="H259" s="45"/>
      <c r="I259" s="45"/>
      <c r="J259" s="45"/>
      <c r="K259" s="45"/>
      <c r="L259" s="153"/>
      <c r="M259" s="153"/>
    </row>
    <row r="260" spans="2:14" x14ac:dyDescent="0.3">
      <c r="B260" s="51"/>
      <c r="C260" s="51"/>
      <c r="D260" s="50"/>
      <c r="E260" s="35"/>
      <c r="F260" s="45"/>
      <c r="G260" s="45"/>
      <c r="H260" s="45"/>
      <c r="I260" s="45"/>
      <c r="J260" s="45"/>
      <c r="K260" s="45"/>
      <c r="L260" s="153"/>
      <c r="M260" s="153"/>
    </row>
    <row r="261" spans="2:14" x14ac:dyDescent="0.3">
      <c r="B261" s="51"/>
      <c r="C261" s="51"/>
      <c r="D261" s="50"/>
      <c r="E261" s="35"/>
      <c r="F261" s="45"/>
      <c r="G261" s="45"/>
      <c r="H261" s="45"/>
      <c r="I261" s="45"/>
      <c r="J261" s="45"/>
      <c r="K261" s="45"/>
      <c r="L261" s="153"/>
      <c r="M261" s="153"/>
    </row>
    <row r="262" spans="2:14" x14ac:dyDescent="0.3">
      <c r="B262" s="51"/>
      <c r="C262" s="51"/>
      <c r="D262" s="50"/>
      <c r="E262" s="35"/>
      <c r="F262" s="45"/>
      <c r="G262" s="45"/>
      <c r="H262" s="45"/>
      <c r="I262" s="45"/>
      <c r="J262" s="45"/>
      <c r="K262" s="45"/>
      <c r="L262" s="153"/>
      <c r="M262" s="153"/>
    </row>
    <row r="263" spans="2:14" x14ac:dyDescent="0.3">
      <c r="B263" s="199"/>
      <c r="C263" s="199"/>
      <c r="D263" s="200"/>
      <c r="E263" s="201"/>
      <c r="F263" s="189"/>
      <c r="G263" s="189"/>
      <c r="H263" s="189"/>
      <c r="I263" s="189"/>
      <c r="J263" s="189"/>
      <c r="K263" s="189"/>
      <c r="L263" s="190"/>
      <c r="M263" s="190"/>
      <c r="N263" s="202"/>
    </row>
    <row r="264" spans="2:14" x14ac:dyDescent="0.3">
      <c r="B264" s="199"/>
      <c r="C264" s="199"/>
      <c r="D264" s="200"/>
      <c r="E264" s="201"/>
      <c r="F264" s="189"/>
      <c r="G264" s="189"/>
      <c r="H264" s="189"/>
      <c r="I264" s="189"/>
      <c r="J264" s="189"/>
      <c r="K264" s="189"/>
      <c r="L264" s="190"/>
      <c r="M264" s="190"/>
      <c r="N264" s="202"/>
    </row>
    <row r="265" spans="2:14" x14ac:dyDescent="0.3">
      <c r="B265" s="199"/>
      <c r="C265" s="199"/>
      <c r="D265" s="200"/>
      <c r="E265" s="201"/>
      <c r="F265" s="189"/>
      <c r="G265" s="189"/>
      <c r="H265" s="189"/>
      <c r="I265" s="189"/>
      <c r="J265" s="189"/>
      <c r="K265" s="189"/>
      <c r="L265" s="190"/>
      <c r="M265" s="190"/>
      <c r="N265" s="202"/>
    </row>
    <row r="266" spans="2:14" x14ac:dyDescent="0.3">
      <c r="B266" s="199"/>
      <c r="C266" s="199"/>
      <c r="D266" s="200"/>
      <c r="E266" s="201"/>
      <c r="F266" s="189"/>
      <c r="G266" s="189"/>
      <c r="H266" s="189"/>
      <c r="I266" s="189"/>
      <c r="J266" s="189"/>
      <c r="K266" s="189"/>
      <c r="L266" s="190"/>
      <c r="M266" s="190"/>
      <c r="N266" s="202"/>
    </row>
    <row r="267" spans="2:14" x14ac:dyDescent="0.3">
      <c r="B267" s="199"/>
      <c r="C267" s="199"/>
      <c r="D267" s="200"/>
      <c r="E267" s="201"/>
      <c r="F267" s="189"/>
      <c r="G267" s="189"/>
      <c r="H267" s="189"/>
      <c r="I267" s="189"/>
      <c r="J267" s="189"/>
      <c r="K267" s="189"/>
      <c r="L267" s="190"/>
      <c r="M267" s="190"/>
      <c r="N267" s="202"/>
    </row>
    <row r="268" spans="2:14" x14ac:dyDescent="0.3">
      <c r="B268" s="199"/>
      <c r="C268" s="199"/>
      <c r="D268" s="200"/>
      <c r="E268" s="201"/>
      <c r="F268" s="189"/>
      <c r="G268" s="189"/>
      <c r="H268" s="189"/>
      <c r="I268" s="189"/>
      <c r="J268" s="189"/>
      <c r="K268" s="189"/>
      <c r="L268" s="190"/>
      <c r="M268" s="190"/>
      <c r="N268" s="202"/>
    </row>
    <row r="269" spans="2:14" x14ac:dyDescent="0.3">
      <c r="B269" s="199"/>
      <c r="C269" s="199"/>
      <c r="D269" s="200"/>
      <c r="E269" s="201"/>
      <c r="F269" s="189"/>
      <c r="G269" s="189"/>
      <c r="H269" s="189"/>
      <c r="I269" s="189"/>
      <c r="J269" s="189"/>
      <c r="K269" s="189"/>
      <c r="L269" s="190"/>
      <c r="M269" s="190"/>
      <c r="N269" s="202"/>
    </row>
    <row r="270" spans="2:14" x14ac:dyDescent="0.3">
      <c r="B270" s="199"/>
      <c r="C270" s="199"/>
      <c r="D270" s="200"/>
      <c r="E270" s="201"/>
      <c r="F270" s="189"/>
      <c r="G270" s="189"/>
      <c r="H270" s="189"/>
      <c r="I270" s="189"/>
      <c r="J270" s="189"/>
      <c r="K270" s="189"/>
      <c r="L270" s="190"/>
      <c r="M270" s="190"/>
      <c r="N270" s="202"/>
    </row>
    <row r="271" spans="2:14" x14ac:dyDescent="0.3">
      <c r="B271" s="199"/>
      <c r="C271" s="199"/>
      <c r="D271" s="200"/>
      <c r="E271" s="201"/>
      <c r="F271" s="189"/>
      <c r="G271" s="189"/>
      <c r="H271" s="189"/>
      <c r="I271" s="189"/>
      <c r="J271" s="189"/>
      <c r="K271" s="189"/>
      <c r="L271" s="190"/>
      <c r="M271" s="190"/>
      <c r="N271" s="202"/>
    </row>
    <row r="272" spans="2:14" x14ac:dyDescent="0.3">
      <c r="B272" s="199"/>
      <c r="C272" s="199"/>
      <c r="D272" s="200"/>
      <c r="E272" s="201"/>
      <c r="F272" s="189"/>
      <c r="G272" s="189"/>
      <c r="H272" s="189"/>
      <c r="I272" s="189"/>
      <c r="J272" s="189"/>
      <c r="K272" s="189"/>
      <c r="L272" s="190"/>
      <c r="M272" s="190"/>
      <c r="N272" s="202"/>
    </row>
    <row r="273" spans="2:14" x14ac:dyDescent="0.3">
      <c r="B273" s="199"/>
      <c r="C273" s="199"/>
      <c r="D273" s="200"/>
      <c r="E273" s="201"/>
      <c r="F273" s="189"/>
      <c r="G273" s="189"/>
      <c r="H273" s="189"/>
      <c r="I273" s="189"/>
      <c r="J273" s="189"/>
      <c r="K273" s="189"/>
      <c r="L273" s="190"/>
      <c r="M273" s="190"/>
      <c r="N273" s="202"/>
    </row>
    <row r="274" spans="2:14" x14ac:dyDescent="0.3">
      <c r="B274" s="199"/>
      <c r="C274" s="199"/>
      <c r="D274" s="200"/>
      <c r="E274" s="201"/>
      <c r="F274" s="189"/>
      <c r="G274" s="189"/>
      <c r="H274" s="189"/>
      <c r="I274" s="189"/>
      <c r="J274" s="189"/>
      <c r="K274" s="189"/>
      <c r="L274" s="190"/>
      <c r="M274" s="190"/>
      <c r="N274" s="202"/>
    </row>
    <row r="275" spans="2:14" x14ac:dyDescent="0.3">
      <c r="B275" s="199"/>
      <c r="C275" s="199"/>
      <c r="D275" s="200"/>
      <c r="E275" s="201"/>
      <c r="F275" s="189"/>
      <c r="G275" s="189"/>
      <c r="H275" s="189"/>
      <c r="I275" s="189"/>
      <c r="J275" s="189"/>
      <c r="K275" s="189"/>
      <c r="L275" s="190"/>
      <c r="M275" s="190"/>
      <c r="N275" s="202"/>
    </row>
    <row r="276" spans="2:14" x14ac:dyDescent="0.3">
      <c r="B276" s="199"/>
      <c r="C276" s="199"/>
      <c r="D276" s="200"/>
      <c r="E276" s="201"/>
      <c r="F276" s="189"/>
      <c r="G276" s="189"/>
      <c r="H276" s="189"/>
      <c r="I276" s="189"/>
      <c r="J276" s="189"/>
      <c r="K276" s="189"/>
      <c r="L276" s="190"/>
      <c r="M276" s="190"/>
      <c r="N276" s="202"/>
    </row>
    <row r="277" spans="2:14" x14ac:dyDescent="0.3">
      <c r="B277" s="199"/>
      <c r="C277" s="199"/>
      <c r="D277" s="200"/>
      <c r="E277" s="201"/>
      <c r="F277" s="189"/>
      <c r="G277" s="189"/>
      <c r="H277" s="189"/>
      <c r="I277" s="189"/>
      <c r="J277" s="189"/>
      <c r="K277" s="189"/>
      <c r="L277" s="190"/>
      <c r="M277" s="190"/>
      <c r="N277" s="202"/>
    </row>
    <row r="278" spans="2:14" x14ac:dyDescent="0.3">
      <c r="B278" s="199"/>
      <c r="C278" s="199"/>
      <c r="D278" s="200"/>
      <c r="E278" s="201"/>
      <c r="F278" s="189"/>
      <c r="G278" s="189"/>
      <c r="H278" s="189"/>
      <c r="I278" s="189"/>
      <c r="J278" s="189"/>
      <c r="K278" s="189"/>
      <c r="L278" s="190"/>
      <c r="M278" s="190"/>
      <c r="N278" s="202"/>
    </row>
    <row r="279" spans="2:14" x14ac:dyDescent="0.3">
      <c r="B279" s="199"/>
      <c r="C279" s="199"/>
      <c r="D279" s="200"/>
      <c r="E279" s="201"/>
      <c r="F279" s="189"/>
      <c r="G279" s="189"/>
      <c r="H279" s="189"/>
      <c r="I279" s="189"/>
      <c r="J279" s="189"/>
      <c r="K279" s="189"/>
      <c r="L279" s="190"/>
      <c r="M279" s="190"/>
      <c r="N279" s="202"/>
    </row>
    <row r="280" spans="2:14" x14ac:dyDescent="0.3">
      <c r="B280" s="199"/>
      <c r="C280" s="199"/>
      <c r="D280" s="200"/>
      <c r="E280" s="201"/>
      <c r="F280" s="189"/>
      <c r="G280" s="189"/>
      <c r="H280" s="189"/>
      <c r="I280" s="189"/>
      <c r="J280" s="189"/>
      <c r="K280" s="189"/>
      <c r="L280" s="190"/>
      <c r="M280" s="190"/>
      <c r="N280" s="202"/>
    </row>
    <row r="281" spans="2:14" x14ac:dyDescent="0.3">
      <c r="B281" s="199"/>
      <c r="C281" s="199"/>
      <c r="D281" s="200"/>
      <c r="E281" s="201"/>
      <c r="F281" s="189"/>
      <c r="G281" s="189"/>
      <c r="H281" s="189"/>
      <c r="I281" s="189"/>
      <c r="J281" s="189"/>
      <c r="K281" s="189"/>
      <c r="L281" s="190"/>
      <c r="M281" s="190"/>
      <c r="N281" s="202"/>
    </row>
    <row r="282" spans="2:14" x14ac:dyDescent="0.3">
      <c r="B282" s="199"/>
      <c r="C282" s="199"/>
      <c r="D282" s="200"/>
      <c r="E282" s="201"/>
      <c r="F282" s="189"/>
      <c r="G282" s="189"/>
      <c r="H282" s="189"/>
      <c r="I282" s="189"/>
      <c r="J282" s="189"/>
      <c r="K282" s="189"/>
      <c r="L282" s="190"/>
      <c r="M282" s="190"/>
      <c r="N282" s="202"/>
    </row>
    <row r="283" spans="2:14" x14ac:dyDescent="0.3">
      <c r="B283" s="199"/>
      <c r="C283" s="199"/>
      <c r="D283" s="200"/>
      <c r="E283" s="201"/>
      <c r="F283" s="189"/>
      <c r="G283" s="189"/>
      <c r="H283" s="189"/>
      <c r="I283" s="189"/>
      <c r="J283" s="189"/>
      <c r="K283" s="189"/>
      <c r="L283" s="190"/>
      <c r="M283" s="190"/>
      <c r="N283" s="202"/>
    </row>
    <row r="284" spans="2:14" x14ac:dyDescent="0.3">
      <c r="B284" s="199"/>
      <c r="C284" s="199"/>
      <c r="D284" s="200"/>
      <c r="E284" s="201"/>
      <c r="F284" s="189"/>
      <c r="G284" s="189"/>
      <c r="H284" s="189"/>
      <c r="I284" s="189"/>
      <c r="J284" s="189"/>
      <c r="K284" s="189"/>
      <c r="L284" s="190"/>
      <c r="M284" s="190"/>
      <c r="N284" s="202"/>
    </row>
    <row r="285" spans="2:14" x14ac:dyDescent="0.3">
      <c r="B285" s="199"/>
      <c r="C285" s="199"/>
      <c r="D285" s="200"/>
      <c r="E285" s="201"/>
      <c r="F285" s="189"/>
      <c r="G285" s="189"/>
      <c r="H285" s="189"/>
      <c r="I285" s="189"/>
      <c r="J285" s="189"/>
      <c r="K285" s="189"/>
      <c r="L285" s="190"/>
      <c r="M285" s="190"/>
      <c r="N285" s="202"/>
    </row>
    <row r="286" spans="2:14" x14ac:dyDescent="0.3">
      <c r="B286" s="199"/>
      <c r="C286" s="199"/>
      <c r="D286" s="200"/>
      <c r="E286" s="201"/>
      <c r="F286" s="189"/>
      <c r="G286" s="189"/>
      <c r="H286" s="189"/>
      <c r="I286" s="189"/>
      <c r="J286" s="189"/>
      <c r="K286" s="189"/>
      <c r="L286" s="190"/>
      <c r="M286" s="190"/>
      <c r="N286" s="202"/>
    </row>
    <row r="287" spans="2:14" x14ac:dyDescent="0.3">
      <c r="B287" s="199"/>
      <c r="C287" s="199"/>
      <c r="D287" s="200"/>
      <c r="E287" s="201"/>
      <c r="F287" s="189"/>
      <c r="G287" s="189"/>
      <c r="H287" s="189"/>
      <c r="I287" s="189"/>
      <c r="J287" s="189"/>
      <c r="K287" s="189"/>
      <c r="L287" s="190"/>
      <c r="M287" s="190"/>
      <c r="N287" s="202"/>
    </row>
    <row r="288" spans="2:14" x14ac:dyDescent="0.3">
      <c r="B288" s="199"/>
      <c r="C288" s="199"/>
      <c r="D288" s="200"/>
      <c r="E288" s="201"/>
      <c r="F288" s="189"/>
      <c r="G288" s="189"/>
      <c r="H288" s="189"/>
      <c r="I288" s="189"/>
      <c r="J288" s="189"/>
      <c r="K288" s="189"/>
      <c r="L288" s="190"/>
      <c r="M288" s="190"/>
      <c r="N288" s="202"/>
    </row>
    <row r="289" spans="2:14" x14ac:dyDescent="0.3">
      <c r="B289" s="199"/>
      <c r="C289" s="199"/>
      <c r="D289" s="200"/>
      <c r="E289" s="201"/>
      <c r="F289" s="189"/>
      <c r="G289" s="189"/>
      <c r="H289" s="189"/>
      <c r="I289" s="189"/>
      <c r="J289" s="189"/>
      <c r="K289" s="189"/>
      <c r="L289" s="190"/>
      <c r="M289" s="190"/>
      <c r="N289" s="202"/>
    </row>
    <row r="290" spans="2:14" x14ac:dyDescent="0.3">
      <c r="B290" s="199"/>
      <c r="C290" s="199"/>
      <c r="D290" s="200"/>
      <c r="E290" s="201"/>
      <c r="F290" s="189"/>
      <c r="G290" s="189"/>
      <c r="H290" s="189"/>
      <c r="I290" s="189"/>
      <c r="J290" s="189"/>
      <c r="K290" s="189"/>
      <c r="L290" s="190"/>
      <c r="M290" s="190"/>
      <c r="N290" s="202"/>
    </row>
    <row r="291" spans="2:14" x14ac:dyDescent="0.3">
      <c r="B291" s="199"/>
      <c r="C291" s="199"/>
      <c r="D291" s="200"/>
      <c r="E291" s="201"/>
      <c r="F291" s="189"/>
      <c r="G291" s="189"/>
      <c r="H291" s="189"/>
      <c r="I291" s="189"/>
      <c r="J291" s="189"/>
      <c r="K291" s="189"/>
      <c r="L291" s="190"/>
      <c r="M291" s="190"/>
      <c r="N291" s="202"/>
    </row>
    <row r="292" spans="2:14" x14ac:dyDescent="0.3">
      <c r="B292" s="199"/>
      <c r="C292" s="199"/>
      <c r="D292" s="200"/>
      <c r="E292" s="201"/>
      <c r="F292" s="189"/>
      <c r="G292" s="189"/>
      <c r="H292" s="189"/>
      <c r="I292" s="189"/>
      <c r="J292" s="189"/>
      <c r="K292" s="189"/>
      <c r="L292" s="190"/>
      <c r="M292" s="190"/>
      <c r="N292" s="202"/>
    </row>
    <row r="293" spans="2:14" x14ac:dyDescent="0.3">
      <c r="B293" s="199"/>
      <c r="C293" s="199"/>
      <c r="D293" s="200"/>
      <c r="E293" s="201"/>
      <c r="F293" s="189"/>
      <c r="G293" s="189"/>
      <c r="H293" s="189"/>
      <c r="I293" s="189"/>
      <c r="J293" s="189"/>
      <c r="K293" s="189"/>
      <c r="L293" s="190"/>
      <c r="M293" s="190"/>
      <c r="N293" s="202"/>
    </row>
    <row r="294" spans="2:14" x14ac:dyDescent="0.3">
      <c r="B294" s="199"/>
      <c r="C294" s="199"/>
      <c r="D294" s="200"/>
      <c r="E294" s="201"/>
      <c r="F294" s="189"/>
      <c r="G294" s="189"/>
      <c r="H294" s="189"/>
      <c r="I294" s="189"/>
      <c r="J294" s="189"/>
      <c r="K294" s="189"/>
      <c r="L294" s="190"/>
      <c r="M294" s="190"/>
      <c r="N294" s="202"/>
    </row>
    <row r="295" spans="2:14" x14ac:dyDescent="0.3">
      <c r="B295" s="199"/>
      <c r="C295" s="199"/>
      <c r="D295" s="200"/>
      <c r="E295" s="201"/>
      <c r="F295" s="189"/>
      <c r="G295" s="189"/>
      <c r="H295" s="189"/>
      <c r="I295" s="189"/>
      <c r="J295" s="189"/>
      <c r="K295" s="189"/>
      <c r="L295" s="190"/>
      <c r="M295" s="190"/>
      <c r="N295" s="202"/>
    </row>
    <row r="296" spans="2:14" x14ac:dyDescent="0.3">
      <c r="B296" s="199"/>
      <c r="C296" s="199"/>
      <c r="D296" s="200"/>
      <c r="E296" s="201"/>
      <c r="F296" s="189"/>
      <c r="G296" s="189"/>
      <c r="H296" s="189"/>
      <c r="I296" s="189"/>
      <c r="J296" s="189"/>
      <c r="K296" s="189"/>
      <c r="L296" s="190"/>
      <c r="M296" s="190"/>
      <c r="N296" s="202"/>
    </row>
    <row r="297" spans="2:14" x14ac:dyDescent="0.3">
      <c r="B297" s="199"/>
      <c r="C297" s="199"/>
      <c r="D297" s="200"/>
      <c r="E297" s="201"/>
      <c r="F297" s="189"/>
      <c r="G297" s="189"/>
      <c r="H297" s="189"/>
      <c r="I297" s="189"/>
      <c r="J297" s="189"/>
      <c r="K297" s="189"/>
      <c r="L297" s="190"/>
      <c r="M297" s="190"/>
      <c r="N297" s="202"/>
    </row>
    <row r="298" spans="2:14" x14ac:dyDescent="0.3">
      <c r="B298" s="199"/>
      <c r="C298" s="199"/>
      <c r="D298" s="200"/>
      <c r="E298" s="201"/>
      <c r="F298" s="189"/>
      <c r="G298" s="189"/>
      <c r="H298" s="189"/>
      <c r="I298" s="189"/>
      <c r="J298" s="189"/>
      <c r="K298" s="189"/>
      <c r="L298" s="190"/>
      <c r="M298" s="190"/>
      <c r="N298" s="202"/>
    </row>
    <row r="299" spans="2:14" x14ac:dyDescent="0.3">
      <c r="B299" s="199"/>
      <c r="C299" s="199"/>
      <c r="D299" s="200"/>
      <c r="E299" s="201"/>
      <c r="F299" s="189"/>
      <c r="G299" s="189"/>
      <c r="H299" s="189"/>
      <c r="I299" s="189"/>
      <c r="J299" s="189"/>
      <c r="K299" s="189"/>
      <c r="L299" s="190"/>
      <c r="M299" s="190"/>
      <c r="N299" s="202"/>
    </row>
    <row r="300" spans="2:14" x14ac:dyDescent="0.3">
      <c r="B300" s="199"/>
      <c r="C300" s="199"/>
      <c r="D300" s="200"/>
      <c r="E300" s="201"/>
      <c r="F300" s="189"/>
      <c r="G300" s="189"/>
      <c r="H300" s="189"/>
      <c r="I300" s="189"/>
      <c r="J300" s="189"/>
      <c r="K300" s="189"/>
      <c r="L300" s="190"/>
      <c r="M300" s="190"/>
      <c r="N300" s="202"/>
    </row>
    <row r="301" spans="2:14" x14ac:dyDescent="0.3">
      <c r="B301" s="199"/>
      <c r="C301" s="199"/>
      <c r="D301" s="200"/>
      <c r="E301" s="201"/>
      <c r="F301" s="189"/>
      <c r="G301" s="189"/>
      <c r="H301" s="189"/>
      <c r="I301" s="189"/>
      <c r="J301" s="189"/>
      <c r="K301" s="189"/>
      <c r="L301" s="190"/>
      <c r="M301" s="190"/>
      <c r="N301" s="202"/>
    </row>
    <row r="302" spans="2:14" x14ac:dyDescent="0.3">
      <c r="B302" s="199"/>
      <c r="C302" s="199"/>
      <c r="D302" s="200"/>
      <c r="E302" s="201"/>
      <c r="F302" s="189"/>
      <c r="G302" s="189"/>
      <c r="H302" s="189"/>
      <c r="I302" s="189"/>
      <c r="J302" s="189"/>
      <c r="K302" s="189"/>
      <c r="L302" s="190"/>
      <c r="M302" s="190"/>
      <c r="N302" s="202"/>
    </row>
    <row r="303" spans="2:14" x14ac:dyDescent="0.3">
      <c r="B303" s="199"/>
      <c r="C303" s="199"/>
      <c r="D303" s="200"/>
      <c r="E303" s="201"/>
      <c r="F303" s="189"/>
      <c r="G303" s="189"/>
      <c r="H303" s="189"/>
      <c r="I303" s="189"/>
      <c r="J303" s="189"/>
      <c r="K303" s="189"/>
      <c r="L303" s="190"/>
      <c r="M303" s="190"/>
      <c r="N303" s="202"/>
    </row>
    <row r="304" spans="2:14" x14ac:dyDescent="0.3">
      <c r="B304" s="199"/>
      <c r="C304" s="199"/>
      <c r="D304" s="200"/>
      <c r="E304" s="201"/>
      <c r="F304" s="189"/>
      <c r="G304" s="189"/>
      <c r="H304" s="189"/>
      <c r="I304" s="189"/>
      <c r="J304" s="189"/>
      <c r="K304" s="189"/>
      <c r="L304" s="190"/>
      <c r="M304" s="190"/>
      <c r="N304" s="202"/>
    </row>
    <row r="305" spans="2:14" x14ac:dyDescent="0.3">
      <c r="B305" s="199"/>
      <c r="C305" s="199"/>
      <c r="D305" s="200"/>
      <c r="E305" s="201"/>
      <c r="F305" s="189"/>
      <c r="G305" s="189"/>
      <c r="H305" s="189"/>
      <c r="I305" s="189"/>
      <c r="J305" s="189"/>
      <c r="K305" s="189"/>
      <c r="L305" s="190"/>
      <c r="M305" s="190"/>
      <c r="N305" s="202"/>
    </row>
    <row r="306" spans="2:14" x14ac:dyDescent="0.3">
      <c r="B306" s="199"/>
      <c r="C306" s="199"/>
      <c r="D306" s="200"/>
      <c r="E306" s="201"/>
      <c r="F306" s="189"/>
      <c r="G306" s="189"/>
      <c r="H306" s="189"/>
      <c r="I306" s="189"/>
      <c r="J306" s="189"/>
      <c r="K306" s="189"/>
      <c r="L306" s="190"/>
      <c r="M306" s="190"/>
      <c r="N306" s="202"/>
    </row>
    <row r="307" spans="2:14" x14ac:dyDescent="0.3">
      <c r="B307" s="199"/>
      <c r="C307" s="199"/>
      <c r="D307" s="200"/>
      <c r="E307" s="201"/>
      <c r="F307" s="189"/>
      <c r="G307" s="189"/>
      <c r="H307" s="189"/>
      <c r="I307" s="189"/>
      <c r="J307" s="189"/>
      <c r="K307" s="189"/>
      <c r="L307" s="190"/>
      <c r="M307" s="190"/>
      <c r="N307" s="202"/>
    </row>
  </sheetData>
  <autoFilter ref="B8:M249">
    <sortState ref="B41:M48">
      <sortCondition ref="E8:E312"/>
    </sortState>
  </autoFilter>
  <mergeCells count="13">
    <mergeCell ref="C1:L1"/>
    <mergeCell ref="F6:H6"/>
    <mergeCell ref="C6:C7"/>
    <mergeCell ref="D6:D7"/>
    <mergeCell ref="E6:E7"/>
    <mergeCell ref="I6:I7"/>
    <mergeCell ref="J6:J7"/>
    <mergeCell ref="L6:L7"/>
    <mergeCell ref="B256:D256"/>
    <mergeCell ref="B257:D257"/>
    <mergeCell ref="B6:B7"/>
    <mergeCell ref="K6:K7"/>
    <mergeCell ref="C2:L2"/>
  </mergeCells>
  <conditionalFormatting sqref="I25:I32">
    <cfRule type="duplicateValues" dxfId="59" priority="41"/>
  </conditionalFormatting>
  <conditionalFormatting sqref="I33">
    <cfRule type="duplicateValues" dxfId="58" priority="1"/>
  </conditionalFormatting>
  <conditionalFormatting sqref="I34:I40">
    <cfRule type="duplicateValues" dxfId="57" priority="40"/>
  </conditionalFormatting>
  <conditionalFormatting sqref="I41:I48">
    <cfRule type="duplicateValues" dxfId="56" priority="39"/>
  </conditionalFormatting>
  <conditionalFormatting sqref="I49:I56">
    <cfRule type="duplicateValues" dxfId="55" priority="37"/>
  </conditionalFormatting>
  <conditionalFormatting sqref="I57:I64">
    <cfRule type="duplicateValues" dxfId="54" priority="36"/>
  </conditionalFormatting>
  <conditionalFormatting sqref="I65:I72">
    <cfRule type="duplicateValues" dxfId="53" priority="35"/>
  </conditionalFormatting>
  <conditionalFormatting sqref="I73:I80">
    <cfRule type="duplicateValues" dxfId="52" priority="34"/>
  </conditionalFormatting>
  <conditionalFormatting sqref="I81:I88">
    <cfRule type="duplicateValues" dxfId="51" priority="33"/>
  </conditionalFormatting>
  <conditionalFormatting sqref="I89:I96">
    <cfRule type="duplicateValues" dxfId="50" priority="32"/>
  </conditionalFormatting>
  <conditionalFormatting sqref="I97:I104">
    <cfRule type="duplicateValues" dxfId="49" priority="31"/>
  </conditionalFormatting>
  <conditionalFormatting sqref="I105:I112">
    <cfRule type="duplicateValues" dxfId="48" priority="30"/>
  </conditionalFormatting>
  <conditionalFormatting sqref="I113:I120">
    <cfRule type="duplicateValues" dxfId="47" priority="29"/>
  </conditionalFormatting>
  <conditionalFormatting sqref="I121:I128">
    <cfRule type="duplicateValues" dxfId="46" priority="28"/>
  </conditionalFormatting>
  <conditionalFormatting sqref="I129:I136">
    <cfRule type="duplicateValues" dxfId="45" priority="27"/>
  </conditionalFormatting>
  <conditionalFormatting sqref="I137:I144">
    <cfRule type="duplicateValues" dxfId="44" priority="26"/>
  </conditionalFormatting>
  <conditionalFormatting sqref="I145:I152">
    <cfRule type="duplicateValues" dxfId="43" priority="25"/>
  </conditionalFormatting>
  <conditionalFormatting sqref="I153:I160">
    <cfRule type="duplicateValues" dxfId="42" priority="24"/>
  </conditionalFormatting>
  <conditionalFormatting sqref="I161:I168">
    <cfRule type="duplicateValues" dxfId="41" priority="23"/>
  </conditionalFormatting>
  <conditionalFormatting sqref="I169:I184">
    <cfRule type="duplicateValues" dxfId="40" priority="21"/>
  </conditionalFormatting>
  <conditionalFormatting sqref="I185:I192">
    <cfRule type="duplicateValues" dxfId="39" priority="20"/>
  </conditionalFormatting>
  <conditionalFormatting sqref="I193:I200">
    <cfRule type="duplicateValues" dxfId="38" priority="19"/>
  </conditionalFormatting>
  <conditionalFormatting sqref="I201:I208">
    <cfRule type="duplicateValues" dxfId="37" priority="18"/>
  </conditionalFormatting>
  <conditionalFormatting sqref="I209:I216">
    <cfRule type="duplicateValues" dxfId="36" priority="17"/>
  </conditionalFormatting>
  <conditionalFormatting sqref="I217:I224">
    <cfRule type="duplicateValues" dxfId="35" priority="16"/>
  </conditionalFormatting>
  <conditionalFormatting sqref="I225:I232">
    <cfRule type="duplicateValues" dxfId="34" priority="15"/>
  </conditionalFormatting>
  <conditionalFormatting sqref="I233:I240">
    <cfRule type="duplicateValues" dxfId="33" priority="14"/>
  </conditionalFormatting>
  <conditionalFormatting sqref="I241:I248">
    <cfRule type="duplicateValues" dxfId="32" priority="13"/>
  </conditionalFormatting>
  <conditionalFormatting sqref="I249:I255 I1:I24 I258:I1048576">
    <cfRule type="duplicateValues" dxfId="31" priority="42"/>
  </conditionalFormatting>
  <pageMargins left="0.31496062992125984" right="0.19685039370078741" top="0.55118110236220474" bottom="0.35433070866141736" header="0.31496062992125984" footer="0.31496062992125984"/>
  <pageSetup paperSize="9" scale="80" orientation="portrait" r:id="rId1"/>
  <rowBreaks count="7" manualBreakCount="7">
    <brk id="33" max="12" man="1"/>
    <brk id="65" max="12" man="1"/>
    <brk id="97" max="12" man="1"/>
    <brk id="128" max="12" man="1"/>
    <brk id="160" max="12" man="1"/>
    <brk id="192" max="12" man="1"/>
    <brk id="224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4"/>
  <sheetViews>
    <sheetView view="pageBreakPreview" zoomScale="96" zoomScaleNormal="100" zoomScaleSheetLayoutView="96" workbookViewId="0">
      <selection activeCell="E15" sqref="E15"/>
    </sheetView>
  </sheetViews>
  <sheetFormatPr defaultRowHeight="15.6" x14ac:dyDescent="0.3"/>
  <cols>
    <col min="1" max="1" width="0.5546875" customWidth="1"/>
    <col min="2" max="2" width="5.44140625" style="107" customWidth="1"/>
    <col min="3" max="3" width="7.109375" style="107" customWidth="1"/>
    <col min="4" max="4" width="36" style="108" customWidth="1"/>
    <col min="5" max="5" width="26.109375" style="36" customWidth="1"/>
    <col min="6" max="6" width="8" style="107" customWidth="1"/>
    <col min="7" max="7" width="7.6640625" style="107" customWidth="1"/>
    <col min="8" max="8" width="8.21875" style="107" customWidth="1"/>
    <col min="9" max="9" width="8.5546875" style="107" customWidth="1"/>
    <col min="10" max="10" width="9.5546875" style="107" customWidth="1"/>
    <col min="11" max="11" width="9" style="107" customWidth="1"/>
    <col min="19" max="19" width="27.6640625" customWidth="1"/>
  </cols>
  <sheetData>
    <row r="1" spans="2:12" x14ac:dyDescent="0.3">
      <c r="B1" s="51"/>
      <c r="C1" s="220"/>
      <c r="D1" s="220"/>
      <c r="E1" s="220"/>
      <c r="F1" s="220"/>
      <c r="G1" s="220"/>
      <c r="H1" s="220"/>
      <c r="I1" s="220"/>
      <c r="J1" s="220"/>
      <c r="K1" s="220"/>
    </row>
    <row r="2" spans="2:12" ht="21" x14ac:dyDescent="0.3">
      <c r="B2" s="51"/>
      <c r="C2" s="239"/>
      <c r="D2" s="239"/>
      <c r="E2" s="239"/>
      <c r="F2" s="44" t="s">
        <v>0</v>
      </c>
      <c r="G2" s="239"/>
      <c r="H2" s="239"/>
      <c r="I2" s="239"/>
      <c r="J2" s="239"/>
      <c r="K2" s="239"/>
    </row>
    <row r="3" spans="2:12" s="1" customFormat="1" ht="18" customHeight="1" x14ac:dyDescent="0.3">
      <c r="B3" s="52"/>
      <c r="D3" s="53"/>
      <c r="E3" s="53"/>
      <c r="G3" s="53"/>
      <c r="H3" s="53"/>
      <c r="I3" s="53"/>
      <c r="J3" s="53"/>
      <c r="K3" s="53"/>
    </row>
    <row r="4" spans="2:12" s="1" customFormat="1" ht="22.2" customHeight="1" x14ac:dyDescent="0.3">
      <c r="B4" s="52"/>
      <c r="C4" s="52"/>
      <c r="D4" s="52"/>
      <c r="F4" s="52"/>
      <c r="G4" s="52"/>
      <c r="H4" s="52"/>
      <c r="J4" s="52" t="s">
        <v>32</v>
      </c>
    </row>
    <row r="5" spans="2:12" s="1" customFormat="1" ht="27.6" customHeight="1" x14ac:dyDescent="0.3">
      <c r="B5" s="52"/>
      <c r="C5" s="52"/>
      <c r="D5" s="52"/>
      <c r="E5" s="19"/>
      <c r="F5" s="52"/>
      <c r="G5" s="52"/>
      <c r="H5" s="52"/>
      <c r="I5" s="238" t="s">
        <v>8</v>
      </c>
      <c r="J5" s="238"/>
      <c r="K5" s="238"/>
    </row>
    <row r="6" spans="2:12" s="1" customFormat="1" ht="48.6" customHeight="1" x14ac:dyDescent="0.3">
      <c r="B6" s="52"/>
      <c r="C6" s="52"/>
      <c r="D6" s="52"/>
      <c r="E6" s="237" t="s">
        <v>10</v>
      </c>
      <c r="F6" s="237"/>
      <c r="G6" s="237"/>
      <c r="H6" s="237"/>
      <c r="I6" s="237"/>
      <c r="J6" s="237"/>
      <c r="K6" s="237"/>
    </row>
    <row r="7" spans="2:12" ht="60" customHeight="1" x14ac:dyDescent="0.3">
      <c r="B7" s="240" t="s">
        <v>1</v>
      </c>
      <c r="C7" s="241" t="s">
        <v>305</v>
      </c>
      <c r="D7" s="242" t="s">
        <v>3</v>
      </c>
      <c r="E7" s="243" t="s">
        <v>2</v>
      </c>
      <c r="F7" s="250" t="s">
        <v>314</v>
      </c>
      <c r="G7" s="251"/>
      <c r="H7" s="252"/>
      <c r="I7" s="248" t="s">
        <v>5</v>
      </c>
      <c r="J7" s="249" t="s">
        <v>6</v>
      </c>
      <c r="K7" s="244" t="s">
        <v>306</v>
      </c>
      <c r="L7" s="2"/>
    </row>
    <row r="8" spans="2:12" ht="14.4" hidden="1" customHeight="1" x14ac:dyDescent="0.3">
      <c r="B8" s="245"/>
      <c r="C8" s="241"/>
      <c r="D8" s="242"/>
      <c r="E8" s="246"/>
      <c r="F8" s="247">
        <v>1</v>
      </c>
      <c r="G8" s="247">
        <v>2</v>
      </c>
      <c r="H8" s="247">
        <v>3</v>
      </c>
      <c r="I8" s="248"/>
      <c r="J8" s="249"/>
      <c r="K8" s="244"/>
      <c r="L8" s="2"/>
    </row>
    <row r="9" spans="2:12" ht="15" x14ac:dyDescent="0.3">
      <c r="B9" s="168">
        <v>1</v>
      </c>
      <c r="C9" s="168">
        <v>2</v>
      </c>
      <c r="D9" s="168">
        <v>3</v>
      </c>
      <c r="E9" s="39">
        <v>4</v>
      </c>
      <c r="F9" s="168">
        <v>5</v>
      </c>
      <c r="G9" s="168">
        <v>6</v>
      </c>
      <c r="H9" s="168">
        <v>7</v>
      </c>
      <c r="I9" s="183">
        <v>8</v>
      </c>
      <c r="J9" s="183">
        <v>9</v>
      </c>
      <c r="K9" s="183">
        <v>10</v>
      </c>
      <c r="L9" s="2"/>
    </row>
    <row r="10" spans="2:12" ht="31.8" customHeight="1" x14ac:dyDescent="0.3">
      <c r="B10" s="169">
        <v>1</v>
      </c>
      <c r="C10" s="169">
        <v>334</v>
      </c>
      <c r="D10" s="170" t="s">
        <v>170</v>
      </c>
      <c r="E10" s="41" t="s">
        <v>173</v>
      </c>
      <c r="F10" s="184">
        <v>281</v>
      </c>
      <c r="G10" s="184">
        <v>298</v>
      </c>
      <c r="H10" s="184">
        <v>287</v>
      </c>
      <c r="I10" s="185">
        <f t="shared" ref="I10:I73" si="0">MAX(F10:H10)</f>
        <v>298</v>
      </c>
      <c r="J10" s="186"/>
      <c r="K10" s="185">
        <v>1</v>
      </c>
      <c r="L10" s="2"/>
    </row>
    <row r="11" spans="2:12" ht="30.6" customHeight="1" x14ac:dyDescent="0.3">
      <c r="B11" s="169">
        <v>2</v>
      </c>
      <c r="C11" s="169">
        <v>393</v>
      </c>
      <c r="D11" s="171" t="s">
        <v>56</v>
      </c>
      <c r="E11" s="42" t="s">
        <v>171</v>
      </c>
      <c r="F11" s="184">
        <v>290</v>
      </c>
      <c r="G11" s="184">
        <v>293</v>
      </c>
      <c r="H11" s="184">
        <v>297</v>
      </c>
      <c r="I11" s="185">
        <f t="shared" si="0"/>
        <v>297</v>
      </c>
      <c r="J11" s="186"/>
      <c r="K11" s="185">
        <v>2</v>
      </c>
    </row>
    <row r="12" spans="2:12" ht="34.200000000000003" customHeight="1" x14ac:dyDescent="0.3">
      <c r="B12" s="169">
        <v>3</v>
      </c>
      <c r="C12" s="169">
        <v>140</v>
      </c>
      <c r="D12" s="171" t="s">
        <v>186</v>
      </c>
      <c r="E12" s="42" t="s">
        <v>187</v>
      </c>
      <c r="F12" s="184">
        <v>0</v>
      </c>
      <c r="G12" s="184">
        <v>296</v>
      </c>
      <c r="H12" s="184">
        <v>276</v>
      </c>
      <c r="I12" s="185">
        <f t="shared" si="0"/>
        <v>296</v>
      </c>
      <c r="J12" s="186"/>
      <c r="K12" s="185">
        <v>3</v>
      </c>
    </row>
    <row r="13" spans="2:12" ht="32.4" customHeight="1" x14ac:dyDescent="0.3">
      <c r="B13" s="169">
        <v>4</v>
      </c>
      <c r="C13" s="169">
        <v>356</v>
      </c>
      <c r="D13" s="172" t="s">
        <v>163</v>
      </c>
      <c r="E13" s="28" t="s">
        <v>173</v>
      </c>
      <c r="F13" s="168">
        <v>281</v>
      </c>
      <c r="G13" s="168">
        <v>290</v>
      </c>
      <c r="H13" s="168">
        <v>0</v>
      </c>
      <c r="I13" s="187">
        <f t="shared" si="0"/>
        <v>290</v>
      </c>
      <c r="J13" s="188"/>
      <c r="K13" s="187">
        <v>4</v>
      </c>
    </row>
    <row r="14" spans="2:12" ht="35.4" customHeight="1" x14ac:dyDescent="0.3">
      <c r="B14" s="169">
        <v>5</v>
      </c>
      <c r="C14" s="169">
        <v>42</v>
      </c>
      <c r="D14" s="173" t="s">
        <v>100</v>
      </c>
      <c r="E14" s="17" t="s">
        <v>106</v>
      </c>
      <c r="F14" s="183">
        <v>280</v>
      </c>
      <c r="G14" s="183">
        <v>0</v>
      </c>
      <c r="H14" s="168">
        <v>287</v>
      </c>
      <c r="I14" s="187">
        <f t="shared" si="0"/>
        <v>287</v>
      </c>
      <c r="J14" s="188"/>
      <c r="K14" s="187">
        <v>5</v>
      </c>
    </row>
    <row r="15" spans="2:12" ht="35.4" customHeight="1" x14ac:dyDescent="0.3">
      <c r="B15" s="169">
        <v>6</v>
      </c>
      <c r="C15" s="169">
        <v>290</v>
      </c>
      <c r="D15" s="174" t="s">
        <v>140</v>
      </c>
      <c r="E15" s="10" t="s">
        <v>144</v>
      </c>
      <c r="F15" s="183">
        <v>282</v>
      </c>
      <c r="G15" s="183">
        <v>281</v>
      </c>
      <c r="H15" s="168">
        <v>285</v>
      </c>
      <c r="I15" s="187">
        <f t="shared" si="0"/>
        <v>285</v>
      </c>
      <c r="J15" s="188"/>
      <c r="K15" s="187">
        <v>6</v>
      </c>
    </row>
    <row r="16" spans="2:12" ht="36" customHeight="1" x14ac:dyDescent="0.3">
      <c r="B16" s="169">
        <v>7</v>
      </c>
      <c r="C16" s="169">
        <v>33</v>
      </c>
      <c r="D16" s="173" t="s">
        <v>104</v>
      </c>
      <c r="E16" s="17" t="s">
        <v>106</v>
      </c>
      <c r="F16" s="183">
        <v>282</v>
      </c>
      <c r="G16" s="183">
        <v>280</v>
      </c>
      <c r="H16" s="168">
        <v>0</v>
      </c>
      <c r="I16" s="187">
        <f t="shared" si="0"/>
        <v>282</v>
      </c>
      <c r="J16" s="188">
        <f>AVERAGE(F16:H16)</f>
        <v>187.33333333333334</v>
      </c>
      <c r="K16" s="187">
        <v>7</v>
      </c>
    </row>
    <row r="17" spans="2:11" ht="34.799999999999997" customHeight="1" x14ac:dyDescent="0.3">
      <c r="B17" s="169">
        <v>8</v>
      </c>
      <c r="C17" s="169">
        <v>331</v>
      </c>
      <c r="D17" s="175" t="s">
        <v>127</v>
      </c>
      <c r="E17" s="10" t="s">
        <v>135</v>
      </c>
      <c r="F17" s="168">
        <v>257</v>
      </c>
      <c r="G17" s="168">
        <v>0</v>
      </c>
      <c r="H17" s="168">
        <v>282</v>
      </c>
      <c r="I17" s="187">
        <f t="shared" si="0"/>
        <v>282</v>
      </c>
      <c r="J17" s="188">
        <f>AVERAGE(F17:H17)</f>
        <v>179.66666666666666</v>
      </c>
      <c r="K17" s="187">
        <v>8</v>
      </c>
    </row>
    <row r="18" spans="2:11" ht="24.9" customHeight="1" x14ac:dyDescent="0.3">
      <c r="B18" s="169">
        <v>9</v>
      </c>
      <c r="C18" s="169">
        <v>201</v>
      </c>
      <c r="D18" s="174" t="s">
        <v>138</v>
      </c>
      <c r="E18" s="10" t="s">
        <v>144</v>
      </c>
      <c r="F18" s="168">
        <v>273</v>
      </c>
      <c r="G18" s="168">
        <v>280</v>
      </c>
      <c r="H18" s="168">
        <v>0</v>
      </c>
      <c r="I18" s="187">
        <f t="shared" si="0"/>
        <v>280</v>
      </c>
      <c r="J18" s="188"/>
      <c r="K18" s="187">
        <v>9</v>
      </c>
    </row>
    <row r="19" spans="2:11" ht="24.9" customHeight="1" x14ac:dyDescent="0.3">
      <c r="B19" s="169">
        <v>10</v>
      </c>
      <c r="C19" s="169">
        <v>34</v>
      </c>
      <c r="D19" s="173" t="s">
        <v>103</v>
      </c>
      <c r="E19" s="17" t="s">
        <v>106</v>
      </c>
      <c r="F19" s="183">
        <v>269</v>
      </c>
      <c r="G19" s="183">
        <v>270</v>
      </c>
      <c r="H19" s="168">
        <v>278</v>
      </c>
      <c r="I19" s="187">
        <f t="shared" si="0"/>
        <v>278</v>
      </c>
      <c r="J19" s="188"/>
      <c r="K19" s="187">
        <v>10</v>
      </c>
    </row>
    <row r="20" spans="2:11" ht="24.9" customHeight="1" x14ac:dyDescent="0.3">
      <c r="B20" s="169">
        <v>11</v>
      </c>
      <c r="C20" s="169">
        <v>51</v>
      </c>
      <c r="D20" s="173" t="s">
        <v>98</v>
      </c>
      <c r="E20" s="17" t="s">
        <v>106</v>
      </c>
      <c r="F20" s="183">
        <v>272</v>
      </c>
      <c r="G20" s="183">
        <v>273</v>
      </c>
      <c r="H20" s="168">
        <v>277</v>
      </c>
      <c r="I20" s="187">
        <f t="shared" si="0"/>
        <v>277</v>
      </c>
      <c r="J20" s="188">
        <f>AVERAGE(F20:H20)</f>
        <v>274</v>
      </c>
      <c r="K20" s="187">
        <v>11</v>
      </c>
    </row>
    <row r="21" spans="2:11" ht="24.9" customHeight="1" x14ac:dyDescent="0.3">
      <c r="B21" s="169">
        <v>12</v>
      </c>
      <c r="C21" s="169">
        <v>102</v>
      </c>
      <c r="D21" s="172" t="s">
        <v>63</v>
      </c>
      <c r="E21" s="10" t="s">
        <v>108</v>
      </c>
      <c r="F21" s="168">
        <v>237</v>
      </c>
      <c r="G21" s="168">
        <v>277</v>
      </c>
      <c r="H21" s="168">
        <v>230</v>
      </c>
      <c r="I21" s="187">
        <f t="shared" si="0"/>
        <v>277</v>
      </c>
      <c r="J21" s="188">
        <f>AVERAGE(F21:H21)</f>
        <v>248</v>
      </c>
      <c r="K21" s="187">
        <v>12</v>
      </c>
    </row>
    <row r="22" spans="2:11" ht="24.9" customHeight="1" x14ac:dyDescent="0.3">
      <c r="B22" s="169">
        <v>13</v>
      </c>
      <c r="C22" s="169">
        <v>292</v>
      </c>
      <c r="D22" s="174" t="s">
        <v>139</v>
      </c>
      <c r="E22" s="10" t="s">
        <v>144</v>
      </c>
      <c r="F22" s="183">
        <v>0</v>
      </c>
      <c r="G22" s="183">
        <v>269</v>
      </c>
      <c r="H22" s="168">
        <v>277</v>
      </c>
      <c r="I22" s="187">
        <f t="shared" si="0"/>
        <v>277</v>
      </c>
      <c r="J22" s="188">
        <f>AVERAGE(F22:H22)</f>
        <v>182</v>
      </c>
      <c r="K22" s="187">
        <v>13</v>
      </c>
    </row>
    <row r="23" spans="2:11" ht="24.9" customHeight="1" x14ac:dyDescent="0.3">
      <c r="B23" s="169">
        <v>14</v>
      </c>
      <c r="C23" s="169">
        <v>293</v>
      </c>
      <c r="D23" s="175" t="s">
        <v>112</v>
      </c>
      <c r="E23" s="10" t="s">
        <v>117</v>
      </c>
      <c r="F23" s="183">
        <v>276</v>
      </c>
      <c r="G23" s="183">
        <v>273</v>
      </c>
      <c r="H23" s="168">
        <v>265</v>
      </c>
      <c r="I23" s="187">
        <f t="shared" si="0"/>
        <v>276</v>
      </c>
      <c r="J23" s="188"/>
      <c r="K23" s="187">
        <v>14</v>
      </c>
    </row>
    <row r="24" spans="2:11" ht="24.9" customHeight="1" x14ac:dyDescent="0.3">
      <c r="B24" s="169">
        <v>15</v>
      </c>
      <c r="C24" s="169">
        <v>347</v>
      </c>
      <c r="D24" s="175" t="s">
        <v>54</v>
      </c>
      <c r="E24" s="17" t="s">
        <v>171</v>
      </c>
      <c r="F24" s="168">
        <v>270</v>
      </c>
      <c r="G24" s="168">
        <v>275</v>
      </c>
      <c r="H24" s="168">
        <v>274</v>
      </c>
      <c r="I24" s="187">
        <f t="shared" si="0"/>
        <v>275</v>
      </c>
      <c r="J24" s="188">
        <f>AVERAGE(F24:H24)</f>
        <v>273</v>
      </c>
      <c r="K24" s="187">
        <v>15</v>
      </c>
    </row>
    <row r="25" spans="2:11" ht="24.9" customHeight="1" x14ac:dyDescent="0.3">
      <c r="B25" s="169">
        <v>16</v>
      </c>
      <c r="C25" s="169">
        <v>253</v>
      </c>
      <c r="D25" s="176" t="s">
        <v>118</v>
      </c>
      <c r="E25" s="10" t="s">
        <v>126</v>
      </c>
      <c r="F25" s="168">
        <v>259</v>
      </c>
      <c r="G25" s="168">
        <v>275</v>
      </c>
      <c r="H25" s="168">
        <v>273</v>
      </c>
      <c r="I25" s="187">
        <f t="shared" si="0"/>
        <v>275</v>
      </c>
      <c r="J25" s="188">
        <f>AVERAGE(F25:H25)</f>
        <v>269</v>
      </c>
      <c r="K25" s="187">
        <v>16</v>
      </c>
    </row>
    <row r="26" spans="2:11" ht="30" customHeight="1" x14ac:dyDescent="0.3">
      <c r="B26" s="169">
        <v>17</v>
      </c>
      <c r="C26" s="169">
        <v>342</v>
      </c>
      <c r="D26" s="175" t="s">
        <v>261</v>
      </c>
      <c r="E26" s="10" t="s">
        <v>263</v>
      </c>
      <c r="F26" s="168">
        <v>212</v>
      </c>
      <c r="G26" s="168">
        <v>262</v>
      </c>
      <c r="H26" s="168">
        <v>274</v>
      </c>
      <c r="I26" s="187">
        <f t="shared" si="0"/>
        <v>274</v>
      </c>
      <c r="J26" s="188"/>
      <c r="K26" s="187">
        <v>17</v>
      </c>
    </row>
    <row r="27" spans="2:11" ht="30.6" customHeight="1" x14ac:dyDescent="0.3">
      <c r="B27" s="169">
        <v>18</v>
      </c>
      <c r="C27" s="169">
        <v>463</v>
      </c>
      <c r="D27" s="174" t="s">
        <v>69</v>
      </c>
      <c r="E27" s="10" t="s">
        <v>275</v>
      </c>
      <c r="F27" s="168">
        <v>267</v>
      </c>
      <c r="G27" s="168">
        <v>265</v>
      </c>
      <c r="H27" s="168">
        <v>271</v>
      </c>
      <c r="I27" s="187">
        <f t="shared" si="0"/>
        <v>271</v>
      </c>
      <c r="J27" s="188"/>
      <c r="K27" s="187">
        <v>18</v>
      </c>
    </row>
    <row r="28" spans="2:11" ht="31.2" customHeight="1" x14ac:dyDescent="0.3">
      <c r="B28" s="169">
        <v>19</v>
      </c>
      <c r="C28" s="169">
        <v>248</v>
      </c>
      <c r="D28" s="174" t="s">
        <v>93</v>
      </c>
      <c r="E28" s="10" t="s">
        <v>97</v>
      </c>
      <c r="F28" s="168">
        <v>262</v>
      </c>
      <c r="G28" s="168">
        <v>270</v>
      </c>
      <c r="H28" s="168">
        <v>268</v>
      </c>
      <c r="I28" s="187">
        <f t="shared" si="0"/>
        <v>270</v>
      </c>
      <c r="J28" s="188">
        <f>AVERAGE(F28:H28)</f>
        <v>266.66666666666669</v>
      </c>
      <c r="K28" s="187">
        <v>19</v>
      </c>
    </row>
    <row r="29" spans="2:11" ht="32.4" customHeight="1" x14ac:dyDescent="0.3">
      <c r="B29" s="169">
        <v>20</v>
      </c>
      <c r="C29" s="169">
        <v>323</v>
      </c>
      <c r="D29" s="174" t="s">
        <v>33</v>
      </c>
      <c r="E29" s="17" t="s">
        <v>189</v>
      </c>
      <c r="F29" s="168">
        <v>259</v>
      </c>
      <c r="G29" s="168">
        <v>270</v>
      </c>
      <c r="H29" s="168">
        <v>268</v>
      </c>
      <c r="I29" s="187">
        <f t="shared" si="0"/>
        <v>270</v>
      </c>
      <c r="J29" s="188">
        <f>AVERAGE(F29:H29)</f>
        <v>265.66666666666669</v>
      </c>
      <c r="K29" s="187">
        <v>20</v>
      </c>
    </row>
    <row r="30" spans="2:11" ht="34.799999999999997" customHeight="1" x14ac:dyDescent="0.3">
      <c r="B30" s="169">
        <v>21</v>
      </c>
      <c r="C30" s="169">
        <v>27</v>
      </c>
      <c r="D30" s="173" t="s">
        <v>102</v>
      </c>
      <c r="E30" s="17" t="s">
        <v>106</v>
      </c>
      <c r="F30" s="183">
        <v>253</v>
      </c>
      <c r="G30" s="183">
        <v>266</v>
      </c>
      <c r="H30" s="168">
        <v>270</v>
      </c>
      <c r="I30" s="187">
        <f t="shared" si="0"/>
        <v>270</v>
      </c>
      <c r="J30" s="188">
        <f>AVERAGE(F30:H30)</f>
        <v>263</v>
      </c>
      <c r="K30" s="187">
        <v>21</v>
      </c>
    </row>
    <row r="31" spans="2:11" ht="24.9" customHeight="1" x14ac:dyDescent="0.3">
      <c r="B31" s="169">
        <v>22</v>
      </c>
      <c r="C31" s="169">
        <v>286</v>
      </c>
      <c r="D31" s="177" t="s">
        <v>141</v>
      </c>
      <c r="E31" s="10" t="s">
        <v>144</v>
      </c>
      <c r="F31" s="183">
        <v>266</v>
      </c>
      <c r="G31" s="183">
        <v>263</v>
      </c>
      <c r="H31" s="168">
        <v>269</v>
      </c>
      <c r="I31" s="187">
        <f t="shared" si="0"/>
        <v>269</v>
      </c>
      <c r="J31" s="188"/>
      <c r="K31" s="187">
        <v>22</v>
      </c>
    </row>
    <row r="32" spans="2:11" ht="24.9" customHeight="1" x14ac:dyDescent="0.3">
      <c r="B32" s="169">
        <v>23</v>
      </c>
      <c r="C32" s="169">
        <v>295</v>
      </c>
      <c r="D32" s="172" t="s">
        <v>154</v>
      </c>
      <c r="E32" s="10" t="s">
        <v>162</v>
      </c>
      <c r="F32" s="168">
        <v>267</v>
      </c>
      <c r="G32" s="168">
        <v>268</v>
      </c>
      <c r="H32" s="168">
        <v>269</v>
      </c>
      <c r="I32" s="187">
        <f t="shared" si="0"/>
        <v>269</v>
      </c>
      <c r="J32" s="188"/>
      <c r="K32" s="187">
        <v>22</v>
      </c>
    </row>
    <row r="33" spans="2:11" ht="24.9" customHeight="1" x14ac:dyDescent="0.3">
      <c r="B33" s="169">
        <v>24</v>
      </c>
      <c r="C33" s="169">
        <v>104</v>
      </c>
      <c r="D33" s="174" t="s">
        <v>72</v>
      </c>
      <c r="E33" s="10" t="s">
        <v>275</v>
      </c>
      <c r="F33" s="168">
        <v>0</v>
      </c>
      <c r="G33" s="168">
        <v>265</v>
      </c>
      <c r="H33" s="168">
        <v>269</v>
      </c>
      <c r="I33" s="187">
        <f t="shared" si="0"/>
        <v>269</v>
      </c>
      <c r="J33" s="188"/>
      <c r="K33" s="187">
        <v>22</v>
      </c>
    </row>
    <row r="34" spans="2:11" ht="24.9" customHeight="1" x14ac:dyDescent="0.3">
      <c r="B34" s="169">
        <v>25</v>
      </c>
      <c r="C34" s="169">
        <v>62</v>
      </c>
      <c r="D34" s="173" t="s">
        <v>99</v>
      </c>
      <c r="E34" s="17" t="s">
        <v>106</v>
      </c>
      <c r="F34" s="183">
        <v>268</v>
      </c>
      <c r="G34" s="183">
        <v>262</v>
      </c>
      <c r="H34" s="168">
        <v>0</v>
      </c>
      <c r="I34" s="187">
        <f t="shared" si="0"/>
        <v>268</v>
      </c>
      <c r="J34" s="188"/>
      <c r="K34" s="187">
        <v>25</v>
      </c>
    </row>
    <row r="35" spans="2:11" ht="24.9" customHeight="1" x14ac:dyDescent="0.3">
      <c r="B35" s="169">
        <v>26</v>
      </c>
      <c r="C35" s="169">
        <v>212</v>
      </c>
      <c r="D35" s="174" t="s">
        <v>142</v>
      </c>
      <c r="E35" s="10" t="s">
        <v>144</v>
      </c>
      <c r="F35" s="168">
        <v>263</v>
      </c>
      <c r="G35" s="168">
        <v>258</v>
      </c>
      <c r="H35" s="168">
        <v>268</v>
      </c>
      <c r="I35" s="187">
        <f t="shared" si="0"/>
        <v>268</v>
      </c>
      <c r="J35" s="188"/>
      <c r="K35" s="187">
        <v>25</v>
      </c>
    </row>
    <row r="36" spans="2:11" ht="24.9" customHeight="1" x14ac:dyDescent="0.3">
      <c r="B36" s="169">
        <v>27</v>
      </c>
      <c r="C36" s="169">
        <v>326</v>
      </c>
      <c r="D36" s="172" t="s">
        <v>164</v>
      </c>
      <c r="E36" s="28" t="s">
        <v>173</v>
      </c>
      <c r="F36" s="168">
        <v>267</v>
      </c>
      <c r="G36" s="168">
        <v>265</v>
      </c>
      <c r="H36" s="168">
        <v>235</v>
      </c>
      <c r="I36" s="187">
        <f t="shared" si="0"/>
        <v>267</v>
      </c>
      <c r="J36" s="188"/>
      <c r="K36" s="187">
        <v>27</v>
      </c>
    </row>
    <row r="37" spans="2:11" ht="24.9" customHeight="1" x14ac:dyDescent="0.3">
      <c r="B37" s="169">
        <v>28</v>
      </c>
      <c r="C37" s="169">
        <v>389</v>
      </c>
      <c r="D37" s="175" t="s">
        <v>60</v>
      </c>
      <c r="E37" s="17" t="s">
        <v>171</v>
      </c>
      <c r="F37" s="168">
        <v>266</v>
      </c>
      <c r="G37" s="168">
        <v>267</v>
      </c>
      <c r="H37" s="168">
        <v>0</v>
      </c>
      <c r="I37" s="187">
        <f t="shared" si="0"/>
        <v>267</v>
      </c>
      <c r="J37" s="188"/>
      <c r="K37" s="187">
        <v>27</v>
      </c>
    </row>
    <row r="38" spans="2:11" ht="24.9" customHeight="1" x14ac:dyDescent="0.3">
      <c r="B38" s="169">
        <v>29</v>
      </c>
      <c r="C38" s="169">
        <v>345</v>
      </c>
      <c r="D38" s="172" t="s">
        <v>50</v>
      </c>
      <c r="E38" s="10" t="s">
        <v>254</v>
      </c>
      <c r="F38" s="168">
        <v>225</v>
      </c>
      <c r="G38" s="168">
        <v>265</v>
      </c>
      <c r="H38" s="168">
        <v>267</v>
      </c>
      <c r="I38" s="187">
        <f t="shared" si="0"/>
        <v>267</v>
      </c>
      <c r="J38" s="188"/>
      <c r="K38" s="187">
        <v>27</v>
      </c>
    </row>
    <row r="39" spans="2:11" ht="24.9" customHeight="1" x14ac:dyDescent="0.3">
      <c r="B39" s="169">
        <v>30</v>
      </c>
      <c r="C39" s="169">
        <v>492</v>
      </c>
      <c r="D39" s="174" t="s">
        <v>70</v>
      </c>
      <c r="E39" s="10" t="s">
        <v>275</v>
      </c>
      <c r="F39" s="168">
        <v>267</v>
      </c>
      <c r="G39" s="168">
        <v>0</v>
      </c>
      <c r="H39" s="168">
        <v>248</v>
      </c>
      <c r="I39" s="187">
        <f t="shared" si="0"/>
        <v>267</v>
      </c>
      <c r="J39" s="188"/>
      <c r="K39" s="187">
        <v>27</v>
      </c>
    </row>
    <row r="40" spans="2:11" ht="24.9" customHeight="1" x14ac:dyDescent="0.3">
      <c r="B40" s="169">
        <v>31</v>
      </c>
      <c r="C40" s="169">
        <v>48</v>
      </c>
      <c r="D40" s="174" t="s">
        <v>75</v>
      </c>
      <c r="E40" s="10" t="s">
        <v>275</v>
      </c>
      <c r="F40" s="168">
        <v>265</v>
      </c>
      <c r="G40" s="168">
        <v>0</v>
      </c>
      <c r="H40" s="168">
        <v>266</v>
      </c>
      <c r="I40" s="187">
        <f t="shared" si="0"/>
        <v>266</v>
      </c>
      <c r="J40" s="188"/>
      <c r="K40" s="187">
        <v>31</v>
      </c>
    </row>
    <row r="41" spans="2:11" ht="24.9" customHeight="1" x14ac:dyDescent="0.3">
      <c r="B41" s="169">
        <v>32</v>
      </c>
      <c r="C41" s="169">
        <v>381</v>
      </c>
      <c r="D41" s="172" t="s">
        <v>159</v>
      </c>
      <c r="E41" s="10" t="s">
        <v>162</v>
      </c>
      <c r="F41" s="183">
        <v>0</v>
      </c>
      <c r="G41" s="183">
        <v>252</v>
      </c>
      <c r="H41" s="168">
        <v>265</v>
      </c>
      <c r="I41" s="187">
        <f t="shared" si="0"/>
        <v>265</v>
      </c>
      <c r="J41" s="188"/>
      <c r="K41" s="187">
        <v>32</v>
      </c>
    </row>
    <row r="42" spans="2:11" ht="24.9" customHeight="1" x14ac:dyDescent="0.3">
      <c r="B42" s="169">
        <v>33</v>
      </c>
      <c r="C42" s="169">
        <v>380</v>
      </c>
      <c r="D42" s="175" t="s">
        <v>220</v>
      </c>
      <c r="E42" s="17" t="s">
        <v>235</v>
      </c>
      <c r="F42" s="168">
        <v>247</v>
      </c>
      <c r="G42" s="168">
        <v>265</v>
      </c>
      <c r="H42" s="168">
        <v>0</v>
      </c>
      <c r="I42" s="187">
        <f t="shared" si="0"/>
        <v>265</v>
      </c>
      <c r="J42" s="188"/>
      <c r="K42" s="187">
        <v>33</v>
      </c>
    </row>
    <row r="43" spans="2:11" ht="24.9" customHeight="1" x14ac:dyDescent="0.3">
      <c r="B43" s="169">
        <v>34</v>
      </c>
      <c r="C43" s="169">
        <v>360</v>
      </c>
      <c r="D43" s="172" t="s">
        <v>52</v>
      </c>
      <c r="E43" s="10" t="s">
        <v>254</v>
      </c>
      <c r="F43" s="168">
        <v>265</v>
      </c>
      <c r="G43" s="168">
        <v>249</v>
      </c>
      <c r="H43" s="168">
        <v>257</v>
      </c>
      <c r="I43" s="187">
        <f t="shared" si="0"/>
        <v>265</v>
      </c>
      <c r="J43" s="188"/>
      <c r="K43" s="187">
        <v>33</v>
      </c>
    </row>
    <row r="44" spans="2:11" ht="24.9" customHeight="1" x14ac:dyDescent="0.3">
      <c r="B44" s="169">
        <v>35</v>
      </c>
      <c r="C44" s="169">
        <v>308</v>
      </c>
      <c r="D44" s="175" t="s">
        <v>132</v>
      </c>
      <c r="E44" s="10" t="s">
        <v>135</v>
      </c>
      <c r="F44" s="183">
        <v>254</v>
      </c>
      <c r="G44" s="183">
        <v>263</v>
      </c>
      <c r="H44" s="168">
        <v>264</v>
      </c>
      <c r="I44" s="187">
        <f t="shared" si="0"/>
        <v>264</v>
      </c>
      <c r="J44" s="188"/>
      <c r="K44" s="187">
        <v>35</v>
      </c>
    </row>
    <row r="45" spans="2:11" ht="24.9" customHeight="1" x14ac:dyDescent="0.3">
      <c r="B45" s="169">
        <v>36</v>
      </c>
      <c r="C45" s="169">
        <v>305</v>
      </c>
      <c r="D45" s="172" t="s">
        <v>160</v>
      </c>
      <c r="E45" s="10" t="s">
        <v>162</v>
      </c>
      <c r="F45" s="168">
        <v>263</v>
      </c>
      <c r="G45" s="168">
        <v>255</v>
      </c>
      <c r="H45" s="168">
        <v>262</v>
      </c>
      <c r="I45" s="187">
        <f t="shared" si="0"/>
        <v>263</v>
      </c>
      <c r="J45" s="188"/>
      <c r="K45" s="187">
        <v>36</v>
      </c>
    </row>
    <row r="46" spans="2:11" ht="24.9" customHeight="1" x14ac:dyDescent="0.3">
      <c r="B46" s="169">
        <v>37</v>
      </c>
      <c r="C46" s="169">
        <v>263</v>
      </c>
      <c r="D46" s="175" t="s">
        <v>116</v>
      </c>
      <c r="E46" s="10" t="s">
        <v>117</v>
      </c>
      <c r="F46" s="168">
        <v>255</v>
      </c>
      <c r="G46" s="168">
        <v>253</v>
      </c>
      <c r="H46" s="168">
        <v>262</v>
      </c>
      <c r="I46" s="187">
        <f t="shared" si="0"/>
        <v>262</v>
      </c>
      <c r="J46" s="188"/>
      <c r="K46" s="187">
        <v>37</v>
      </c>
    </row>
    <row r="47" spans="2:11" ht="24.9" customHeight="1" x14ac:dyDescent="0.3">
      <c r="B47" s="169">
        <v>38</v>
      </c>
      <c r="C47" s="169">
        <v>376</v>
      </c>
      <c r="D47" s="174" t="s">
        <v>188</v>
      </c>
      <c r="E47" s="17" t="s">
        <v>189</v>
      </c>
      <c r="F47" s="168">
        <v>230</v>
      </c>
      <c r="G47" s="168">
        <v>251</v>
      </c>
      <c r="H47" s="168">
        <v>262</v>
      </c>
      <c r="I47" s="187">
        <f t="shared" si="0"/>
        <v>262</v>
      </c>
      <c r="J47" s="188"/>
      <c r="K47" s="187">
        <v>37</v>
      </c>
    </row>
    <row r="48" spans="2:11" ht="24.9" customHeight="1" x14ac:dyDescent="0.3">
      <c r="B48" s="169">
        <v>39</v>
      </c>
      <c r="C48" s="169">
        <v>355</v>
      </c>
      <c r="D48" s="175" t="s">
        <v>260</v>
      </c>
      <c r="E48" s="10" t="s">
        <v>263</v>
      </c>
      <c r="F48" s="168">
        <v>240</v>
      </c>
      <c r="G48" s="168">
        <v>261</v>
      </c>
      <c r="H48" s="168">
        <v>247</v>
      </c>
      <c r="I48" s="187">
        <f t="shared" si="0"/>
        <v>261</v>
      </c>
      <c r="J48" s="188"/>
      <c r="K48" s="187">
        <v>39</v>
      </c>
    </row>
    <row r="49" spans="2:12" ht="24.9" customHeight="1" x14ac:dyDescent="0.3">
      <c r="B49" s="169">
        <v>40</v>
      </c>
      <c r="C49" s="169">
        <v>23</v>
      </c>
      <c r="D49" s="173" t="s">
        <v>101</v>
      </c>
      <c r="E49" s="17" t="s">
        <v>106</v>
      </c>
      <c r="F49" s="183">
        <v>260</v>
      </c>
      <c r="G49" s="183">
        <v>0</v>
      </c>
      <c r="H49" s="168">
        <v>255</v>
      </c>
      <c r="I49" s="187">
        <f t="shared" si="0"/>
        <v>260</v>
      </c>
      <c r="J49" s="188"/>
      <c r="K49" s="187">
        <v>40</v>
      </c>
    </row>
    <row r="50" spans="2:12" ht="24.9" customHeight="1" x14ac:dyDescent="0.3">
      <c r="B50" s="169">
        <v>41</v>
      </c>
      <c r="C50" s="169">
        <v>398</v>
      </c>
      <c r="D50" s="175" t="s">
        <v>133</v>
      </c>
      <c r="E50" s="10" t="s">
        <v>135</v>
      </c>
      <c r="F50" s="168">
        <v>255</v>
      </c>
      <c r="G50" s="168">
        <v>251</v>
      </c>
      <c r="H50" s="168">
        <v>260</v>
      </c>
      <c r="I50" s="187">
        <f t="shared" si="0"/>
        <v>260</v>
      </c>
      <c r="J50" s="188"/>
      <c r="K50" s="187">
        <v>40</v>
      </c>
      <c r="L50" s="2"/>
    </row>
    <row r="51" spans="2:12" ht="24.9" customHeight="1" x14ac:dyDescent="0.3">
      <c r="B51" s="169">
        <v>42</v>
      </c>
      <c r="C51" s="169">
        <v>344</v>
      </c>
      <c r="D51" s="175" t="s">
        <v>134</v>
      </c>
      <c r="E51" s="10" t="s">
        <v>135</v>
      </c>
      <c r="F51" s="168">
        <v>260</v>
      </c>
      <c r="G51" s="168">
        <v>0</v>
      </c>
      <c r="H51" s="168">
        <v>0</v>
      </c>
      <c r="I51" s="187">
        <f t="shared" si="0"/>
        <v>260</v>
      </c>
      <c r="J51" s="188"/>
      <c r="K51" s="187">
        <v>40</v>
      </c>
    </row>
    <row r="52" spans="2:12" ht="24.9" customHeight="1" x14ac:dyDescent="0.3">
      <c r="B52" s="169">
        <v>43</v>
      </c>
      <c r="C52" s="169">
        <v>4</v>
      </c>
      <c r="D52" s="178" t="s">
        <v>76</v>
      </c>
      <c r="E52" s="10" t="s">
        <v>275</v>
      </c>
      <c r="F52" s="168">
        <v>260</v>
      </c>
      <c r="G52" s="168">
        <v>246</v>
      </c>
      <c r="H52" s="168">
        <v>240</v>
      </c>
      <c r="I52" s="187">
        <f t="shared" si="0"/>
        <v>260</v>
      </c>
      <c r="J52" s="188"/>
      <c r="K52" s="187">
        <v>40</v>
      </c>
    </row>
    <row r="53" spans="2:12" ht="24.9" customHeight="1" x14ac:dyDescent="0.3">
      <c r="B53" s="169">
        <v>44</v>
      </c>
      <c r="C53" s="169">
        <v>267</v>
      </c>
      <c r="D53" s="174" t="s">
        <v>90</v>
      </c>
      <c r="E53" s="10" t="s">
        <v>97</v>
      </c>
      <c r="F53" s="168">
        <v>247</v>
      </c>
      <c r="G53" s="168">
        <v>250</v>
      </c>
      <c r="H53" s="168">
        <v>259</v>
      </c>
      <c r="I53" s="187">
        <f t="shared" si="0"/>
        <v>259</v>
      </c>
      <c r="J53" s="188"/>
      <c r="K53" s="187">
        <v>44</v>
      </c>
    </row>
    <row r="54" spans="2:12" ht="24.9" customHeight="1" x14ac:dyDescent="0.3">
      <c r="B54" s="169">
        <v>45</v>
      </c>
      <c r="C54" s="169">
        <v>136</v>
      </c>
      <c r="D54" s="174" t="s">
        <v>251</v>
      </c>
      <c r="E54" s="17" t="s">
        <v>252</v>
      </c>
      <c r="F54" s="168">
        <v>0</v>
      </c>
      <c r="G54" s="168">
        <v>0</v>
      </c>
      <c r="H54" s="168">
        <v>258</v>
      </c>
      <c r="I54" s="187">
        <f t="shared" si="0"/>
        <v>258</v>
      </c>
      <c r="J54" s="188"/>
      <c r="K54" s="187">
        <v>45</v>
      </c>
    </row>
    <row r="55" spans="2:12" ht="24.9" customHeight="1" x14ac:dyDescent="0.3">
      <c r="B55" s="169">
        <v>46</v>
      </c>
      <c r="C55" s="169">
        <v>197</v>
      </c>
      <c r="D55" s="174" t="s">
        <v>73</v>
      </c>
      <c r="E55" s="10" t="s">
        <v>275</v>
      </c>
      <c r="F55" s="168">
        <v>210</v>
      </c>
      <c r="G55" s="168">
        <v>238</v>
      </c>
      <c r="H55" s="168">
        <v>258</v>
      </c>
      <c r="I55" s="187">
        <f t="shared" si="0"/>
        <v>258</v>
      </c>
      <c r="J55" s="188"/>
      <c r="K55" s="187">
        <v>45</v>
      </c>
    </row>
    <row r="56" spans="2:12" ht="24.9" customHeight="1" x14ac:dyDescent="0.3">
      <c r="B56" s="169">
        <v>47</v>
      </c>
      <c r="C56" s="169">
        <v>374</v>
      </c>
      <c r="D56" s="174" t="s">
        <v>146</v>
      </c>
      <c r="E56" s="10" t="s">
        <v>153</v>
      </c>
      <c r="F56" s="168">
        <v>245</v>
      </c>
      <c r="G56" s="168">
        <v>257</v>
      </c>
      <c r="H56" s="168">
        <v>248</v>
      </c>
      <c r="I56" s="187">
        <f t="shared" si="0"/>
        <v>257</v>
      </c>
      <c r="J56" s="188"/>
      <c r="K56" s="187">
        <v>47</v>
      </c>
    </row>
    <row r="57" spans="2:12" ht="24.9" customHeight="1" x14ac:dyDescent="0.3">
      <c r="B57" s="169">
        <v>48</v>
      </c>
      <c r="C57" s="169">
        <v>366</v>
      </c>
      <c r="D57" s="175" t="s">
        <v>128</v>
      </c>
      <c r="E57" s="10" t="s">
        <v>135</v>
      </c>
      <c r="F57" s="168">
        <v>248</v>
      </c>
      <c r="G57" s="168">
        <v>256</v>
      </c>
      <c r="H57" s="168">
        <v>253</v>
      </c>
      <c r="I57" s="187">
        <f t="shared" si="0"/>
        <v>256</v>
      </c>
      <c r="J57" s="188"/>
      <c r="K57" s="187">
        <v>48</v>
      </c>
    </row>
    <row r="58" spans="2:12" ht="24.9" customHeight="1" x14ac:dyDescent="0.3">
      <c r="B58" s="169">
        <v>49</v>
      </c>
      <c r="C58" s="169">
        <v>300</v>
      </c>
      <c r="D58" s="175" t="s">
        <v>58</v>
      </c>
      <c r="E58" s="17" t="s">
        <v>171</v>
      </c>
      <c r="F58" s="183">
        <v>245</v>
      </c>
      <c r="G58" s="183">
        <v>0</v>
      </c>
      <c r="H58" s="168">
        <v>256</v>
      </c>
      <c r="I58" s="187">
        <f t="shared" si="0"/>
        <v>256</v>
      </c>
      <c r="J58" s="188"/>
      <c r="K58" s="187">
        <v>48</v>
      </c>
    </row>
    <row r="59" spans="2:12" ht="24.9" customHeight="1" x14ac:dyDescent="0.3">
      <c r="B59" s="169">
        <v>50</v>
      </c>
      <c r="C59" s="169">
        <v>158</v>
      </c>
      <c r="D59" s="175" t="s">
        <v>182</v>
      </c>
      <c r="E59" s="17" t="s">
        <v>187</v>
      </c>
      <c r="F59" s="183">
        <v>254</v>
      </c>
      <c r="G59" s="183">
        <v>256</v>
      </c>
      <c r="H59" s="168">
        <v>255</v>
      </c>
      <c r="I59" s="187">
        <f t="shared" si="0"/>
        <v>256</v>
      </c>
      <c r="J59" s="188"/>
      <c r="K59" s="187">
        <v>48</v>
      </c>
    </row>
    <row r="60" spans="2:12" ht="24.9" customHeight="1" x14ac:dyDescent="0.3">
      <c r="B60" s="169">
        <v>51</v>
      </c>
      <c r="C60" s="169">
        <v>350</v>
      </c>
      <c r="D60" s="174" t="s">
        <v>34</v>
      </c>
      <c r="E60" s="17" t="s">
        <v>189</v>
      </c>
      <c r="F60" s="168">
        <v>244</v>
      </c>
      <c r="G60" s="168">
        <v>247</v>
      </c>
      <c r="H60" s="168">
        <v>256</v>
      </c>
      <c r="I60" s="187">
        <f t="shared" si="0"/>
        <v>256</v>
      </c>
      <c r="J60" s="188"/>
      <c r="K60" s="187">
        <v>48</v>
      </c>
    </row>
    <row r="61" spans="2:12" ht="24.9" customHeight="1" x14ac:dyDescent="0.3">
      <c r="B61" s="169">
        <v>52</v>
      </c>
      <c r="C61" s="169">
        <v>268</v>
      </c>
      <c r="D61" s="175" t="s">
        <v>111</v>
      </c>
      <c r="E61" s="10" t="s">
        <v>117</v>
      </c>
      <c r="F61" s="168">
        <v>0</v>
      </c>
      <c r="G61" s="168">
        <v>246</v>
      </c>
      <c r="H61" s="168">
        <v>255</v>
      </c>
      <c r="I61" s="187">
        <f t="shared" si="0"/>
        <v>255</v>
      </c>
      <c r="J61" s="188"/>
      <c r="K61" s="187">
        <v>53</v>
      </c>
    </row>
    <row r="62" spans="2:12" ht="24.9" customHeight="1" x14ac:dyDescent="0.3">
      <c r="B62" s="169">
        <v>53</v>
      </c>
      <c r="C62" s="169">
        <v>325</v>
      </c>
      <c r="D62" s="175" t="s">
        <v>131</v>
      </c>
      <c r="E62" s="10" t="s">
        <v>135</v>
      </c>
      <c r="F62" s="183">
        <v>240</v>
      </c>
      <c r="G62" s="183">
        <v>0</v>
      </c>
      <c r="H62" s="168">
        <v>255</v>
      </c>
      <c r="I62" s="187">
        <f t="shared" si="0"/>
        <v>255</v>
      </c>
      <c r="J62" s="188"/>
      <c r="K62" s="187">
        <v>53</v>
      </c>
    </row>
    <row r="63" spans="2:12" ht="24.9" customHeight="1" x14ac:dyDescent="0.3">
      <c r="B63" s="169">
        <v>54</v>
      </c>
      <c r="C63" s="169">
        <v>328</v>
      </c>
      <c r="D63" s="172" t="s">
        <v>169</v>
      </c>
      <c r="E63" s="28" t="s">
        <v>173</v>
      </c>
      <c r="F63" s="168">
        <v>255</v>
      </c>
      <c r="G63" s="168">
        <v>0</v>
      </c>
      <c r="H63" s="168">
        <v>247</v>
      </c>
      <c r="I63" s="187">
        <f t="shared" si="0"/>
        <v>255</v>
      </c>
      <c r="J63" s="188"/>
      <c r="K63" s="187">
        <v>53</v>
      </c>
    </row>
    <row r="64" spans="2:12" ht="24.9" customHeight="1" x14ac:dyDescent="0.3">
      <c r="B64" s="169">
        <v>55</v>
      </c>
      <c r="C64" s="169">
        <v>330</v>
      </c>
      <c r="D64" s="175" t="s">
        <v>130</v>
      </c>
      <c r="E64" s="10" t="s">
        <v>135</v>
      </c>
      <c r="F64" s="183">
        <v>254</v>
      </c>
      <c r="G64" s="183">
        <v>253</v>
      </c>
      <c r="H64" s="168">
        <v>252</v>
      </c>
      <c r="I64" s="187">
        <f t="shared" si="0"/>
        <v>254</v>
      </c>
      <c r="J64" s="188"/>
      <c r="K64" s="187">
        <v>56</v>
      </c>
    </row>
    <row r="65" spans="2:11" ht="24.9" customHeight="1" x14ac:dyDescent="0.3">
      <c r="B65" s="169">
        <v>56</v>
      </c>
      <c r="C65" s="169">
        <v>165</v>
      </c>
      <c r="D65" s="175" t="s">
        <v>184</v>
      </c>
      <c r="E65" s="17" t="s">
        <v>187</v>
      </c>
      <c r="F65" s="183">
        <v>254</v>
      </c>
      <c r="G65" s="183">
        <v>250</v>
      </c>
      <c r="H65" s="168">
        <v>251</v>
      </c>
      <c r="I65" s="187">
        <f t="shared" si="0"/>
        <v>254</v>
      </c>
      <c r="J65" s="188"/>
      <c r="K65" s="187">
        <v>56</v>
      </c>
    </row>
    <row r="66" spans="2:11" ht="24.9" customHeight="1" x14ac:dyDescent="0.3">
      <c r="B66" s="169">
        <v>57</v>
      </c>
      <c r="C66" s="169">
        <v>122</v>
      </c>
      <c r="D66" s="174" t="s">
        <v>71</v>
      </c>
      <c r="E66" s="10" t="s">
        <v>275</v>
      </c>
      <c r="F66" s="168">
        <v>254</v>
      </c>
      <c r="G66" s="168">
        <v>250</v>
      </c>
      <c r="H66" s="168">
        <v>248</v>
      </c>
      <c r="I66" s="187">
        <f t="shared" si="0"/>
        <v>254</v>
      </c>
      <c r="J66" s="188"/>
      <c r="K66" s="187">
        <v>56</v>
      </c>
    </row>
    <row r="67" spans="2:11" ht="24.9" customHeight="1" x14ac:dyDescent="0.3">
      <c r="B67" s="169">
        <v>58</v>
      </c>
      <c r="C67" s="169">
        <v>343</v>
      </c>
      <c r="D67" s="172" t="s">
        <v>166</v>
      </c>
      <c r="E67" s="28" t="s">
        <v>173</v>
      </c>
      <c r="F67" s="183">
        <v>243</v>
      </c>
      <c r="G67" s="183">
        <v>251</v>
      </c>
      <c r="H67" s="168">
        <v>253</v>
      </c>
      <c r="I67" s="187">
        <f t="shared" si="0"/>
        <v>253</v>
      </c>
      <c r="J67" s="188"/>
      <c r="K67" s="187">
        <v>59</v>
      </c>
    </row>
    <row r="68" spans="2:11" ht="24.9" customHeight="1" x14ac:dyDescent="0.3">
      <c r="B68" s="169">
        <v>59</v>
      </c>
      <c r="C68" s="169">
        <v>287</v>
      </c>
      <c r="D68" s="174" t="s">
        <v>96</v>
      </c>
      <c r="E68" s="10" t="s">
        <v>97</v>
      </c>
      <c r="F68" s="168">
        <v>247</v>
      </c>
      <c r="G68" s="168">
        <v>252</v>
      </c>
      <c r="H68" s="168">
        <v>0</v>
      </c>
      <c r="I68" s="187">
        <f t="shared" si="0"/>
        <v>252</v>
      </c>
      <c r="J68" s="188"/>
      <c r="K68" s="187">
        <v>60</v>
      </c>
    </row>
    <row r="69" spans="2:11" ht="24.9" customHeight="1" x14ac:dyDescent="0.3">
      <c r="B69" s="169">
        <v>60</v>
      </c>
      <c r="C69" s="169">
        <v>29</v>
      </c>
      <c r="D69" s="173" t="s">
        <v>105</v>
      </c>
      <c r="E69" s="17" t="s">
        <v>106</v>
      </c>
      <c r="F69" s="183">
        <v>220</v>
      </c>
      <c r="G69" s="183">
        <v>252</v>
      </c>
      <c r="H69" s="168">
        <v>250</v>
      </c>
      <c r="I69" s="187">
        <f t="shared" si="0"/>
        <v>252</v>
      </c>
      <c r="J69" s="188"/>
      <c r="K69" s="187">
        <v>60</v>
      </c>
    </row>
    <row r="70" spans="2:11" ht="24.9" customHeight="1" x14ac:dyDescent="0.3">
      <c r="B70" s="169">
        <v>61</v>
      </c>
      <c r="C70" s="169">
        <v>185</v>
      </c>
      <c r="D70" s="175" t="s">
        <v>181</v>
      </c>
      <c r="E70" s="17" t="s">
        <v>187</v>
      </c>
      <c r="F70" s="168">
        <v>236</v>
      </c>
      <c r="G70" s="168">
        <v>252</v>
      </c>
      <c r="H70" s="168">
        <v>243</v>
      </c>
      <c r="I70" s="187">
        <f t="shared" si="0"/>
        <v>252</v>
      </c>
      <c r="J70" s="188"/>
      <c r="K70" s="187">
        <v>60</v>
      </c>
    </row>
    <row r="71" spans="2:11" ht="24.9" customHeight="1" x14ac:dyDescent="0.3">
      <c r="B71" s="169">
        <v>62</v>
      </c>
      <c r="C71" s="169">
        <v>46</v>
      </c>
      <c r="D71" s="175" t="s">
        <v>44</v>
      </c>
      <c r="E71" s="17" t="s">
        <v>265</v>
      </c>
      <c r="F71" s="168">
        <v>252</v>
      </c>
      <c r="G71" s="168">
        <v>0</v>
      </c>
      <c r="H71" s="168">
        <v>248</v>
      </c>
      <c r="I71" s="187">
        <f t="shared" si="0"/>
        <v>252</v>
      </c>
      <c r="J71" s="188"/>
      <c r="K71" s="187">
        <v>60</v>
      </c>
    </row>
    <row r="72" spans="2:11" ht="24.9" customHeight="1" x14ac:dyDescent="0.3">
      <c r="B72" s="169">
        <v>63</v>
      </c>
      <c r="C72" s="169">
        <v>115</v>
      </c>
      <c r="D72" s="174" t="s">
        <v>205</v>
      </c>
      <c r="E72" s="17" t="s">
        <v>207</v>
      </c>
      <c r="F72" s="168">
        <v>0</v>
      </c>
      <c r="G72" s="168">
        <v>251</v>
      </c>
      <c r="H72" s="168">
        <v>243</v>
      </c>
      <c r="I72" s="187">
        <f t="shared" si="0"/>
        <v>251</v>
      </c>
      <c r="J72" s="188"/>
      <c r="K72" s="187">
        <v>64</v>
      </c>
    </row>
    <row r="73" spans="2:11" ht="24.9" customHeight="1" x14ac:dyDescent="0.3">
      <c r="B73" s="169">
        <v>64</v>
      </c>
      <c r="C73" s="169">
        <v>311</v>
      </c>
      <c r="D73" s="175" t="s">
        <v>129</v>
      </c>
      <c r="E73" s="10" t="s">
        <v>135</v>
      </c>
      <c r="F73" s="168">
        <v>0</v>
      </c>
      <c r="G73" s="168">
        <v>250</v>
      </c>
      <c r="H73" s="168">
        <v>0</v>
      </c>
      <c r="I73" s="187">
        <f t="shared" si="0"/>
        <v>250</v>
      </c>
      <c r="J73" s="188"/>
      <c r="K73" s="187">
        <v>65</v>
      </c>
    </row>
    <row r="74" spans="2:11" ht="24.9" customHeight="1" x14ac:dyDescent="0.3">
      <c r="B74" s="169">
        <v>65</v>
      </c>
      <c r="C74" s="169">
        <v>369</v>
      </c>
      <c r="D74" s="172" t="s">
        <v>161</v>
      </c>
      <c r="E74" s="10" t="s">
        <v>162</v>
      </c>
      <c r="F74" s="168">
        <v>0</v>
      </c>
      <c r="G74" s="168">
        <v>250</v>
      </c>
      <c r="H74" s="168">
        <v>245</v>
      </c>
      <c r="I74" s="187">
        <f t="shared" ref="I74:I137" si="1">MAX(F74:H74)</f>
        <v>250</v>
      </c>
      <c r="J74" s="188"/>
      <c r="K74" s="187">
        <v>65</v>
      </c>
    </row>
    <row r="75" spans="2:11" ht="24.9" customHeight="1" x14ac:dyDescent="0.3">
      <c r="B75" s="169">
        <v>66</v>
      </c>
      <c r="C75" s="169">
        <v>312</v>
      </c>
      <c r="D75" s="172" t="s">
        <v>165</v>
      </c>
      <c r="E75" s="28" t="s">
        <v>173</v>
      </c>
      <c r="F75" s="168">
        <v>0</v>
      </c>
      <c r="G75" s="168">
        <v>250</v>
      </c>
      <c r="H75" s="168">
        <v>0</v>
      </c>
      <c r="I75" s="187">
        <f t="shared" si="1"/>
        <v>250</v>
      </c>
      <c r="J75" s="188"/>
      <c r="K75" s="187">
        <v>65</v>
      </c>
    </row>
    <row r="76" spans="2:11" ht="24.9" customHeight="1" x14ac:dyDescent="0.3">
      <c r="B76" s="169">
        <v>67</v>
      </c>
      <c r="C76" s="169">
        <v>340</v>
      </c>
      <c r="D76" s="172" t="s">
        <v>168</v>
      </c>
      <c r="E76" s="28" t="s">
        <v>173</v>
      </c>
      <c r="F76" s="183">
        <v>0</v>
      </c>
      <c r="G76" s="183">
        <v>250</v>
      </c>
      <c r="H76" s="168">
        <v>152</v>
      </c>
      <c r="I76" s="187">
        <f t="shared" si="1"/>
        <v>250</v>
      </c>
      <c r="J76" s="188"/>
      <c r="K76" s="187">
        <v>65</v>
      </c>
    </row>
    <row r="77" spans="2:11" ht="24.9" customHeight="1" x14ac:dyDescent="0.3">
      <c r="B77" s="169">
        <v>68</v>
      </c>
      <c r="C77" s="169">
        <v>363</v>
      </c>
      <c r="D77" s="175" t="s">
        <v>61</v>
      </c>
      <c r="E77" s="17" t="s">
        <v>171</v>
      </c>
      <c r="F77" s="168">
        <v>243</v>
      </c>
      <c r="G77" s="168">
        <v>250</v>
      </c>
      <c r="H77" s="168">
        <v>240</v>
      </c>
      <c r="I77" s="187">
        <f t="shared" si="1"/>
        <v>250</v>
      </c>
      <c r="J77" s="188"/>
      <c r="K77" s="187">
        <v>65</v>
      </c>
    </row>
    <row r="78" spans="2:11" ht="24.9" customHeight="1" x14ac:dyDescent="0.3">
      <c r="B78" s="169">
        <v>69</v>
      </c>
      <c r="C78" s="169">
        <v>132</v>
      </c>
      <c r="D78" s="175" t="s">
        <v>179</v>
      </c>
      <c r="E78" s="17" t="s">
        <v>187</v>
      </c>
      <c r="F78" s="168">
        <v>227</v>
      </c>
      <c r="G78" s="168">
        <v>243</v>
      </c>
      <c r="H78" s="168">
        <v>250</v>
      </c>
      <c r="I78" s="187">
        <f t="shared" si="1"/>
        <v>250</v>
      </c>
      <c r="J78" s="188"/>
      <c r="K78" s="187">
        <v>65</v>
      </c>
    </row>
    <row r="79" spans="2:11" ht="24.9" customHeight="1" x14ac:dyDescent="0.3">
      <c r="B79" s="169">
        <v>70</v>
      </c>
      <c r="C79" s="169">
        <v>373</v>
      </c>
      <c r="D79" s="175" t="s">
        <v>221</v>
      </c>
      <c r="E79" s="17" t="s">
        <v>235</v>
      </c>
      <c r="F79" s="168">
        <v>0</v>
      </c>
      <c r="G79" s="168">
        <v>242</v>
      </c>
      <c r="H79" s="168">
        <v>250</v>
      </c>
      <c r="I79" s="187">
        <f t="shared" si="1"/>
        <v>250</v>
      </c>
      <c r="J79" s="188"/>
      <c r="K79" s="187">
        <v>65</v>
      </c>
    </row>
    <row r="80" spans="2:11" ht="24.9" customHeight="1" x14ac:dyDescent="0.3">
      <c r="B80" s="169">
        <v>71</v>
      </c>
      <c r="C80" s="169">
        <v>52</v>
      </c>
      <c r="D80" s="175" t="s">
        <v>40</v>
      </c>
      <c r="E80" s="17" t="s">
        <v>265</v>
      </c>
      <c r="F80" s="168">
        <v>234</v>
      </c>
      <c r="G80" s="168">
        <v>249</v>
      </c>
      <c r="H80" s="168">
        <v>250</v>
      </c>
      <c r="I80" s="187">
        <f t="shared" si="1"/>
        <v>250</v>
      </c>
      <c r="J80" s="188"/>
      <c r="K80" s="187">
        <v>65</v>
      </c>
    </row>
    <row r="81" spans="2:11" ht="24.9" customHeight="1" x14ac:dyDescent="0.3">
      <c r="B81" s="169">
        <v>72</v>
      </c>
      <c r="C81" s="169">
        <v>307</v>
      </c>
      <c r="D81" s="172" t="s">
        <v>167</v>
      </c>
      <c r="E81" s="28" t="s">
        <v>173</v>
      </c>
      <c r="F81" s="183">
        <v>230</v>
      </c>
      <c r="G81" s="183">
        <v>249</v>
      </c>
      <c r="H81" s="168">
        <v>245</v>
      </c>
      <c r="I81" s="187">
        <f t="shared" si="1"/>
        <v>249</v>
      </c>
      <c r="J81" s="188"/>
      <c r="K81" s="187">
        <v>73</v>
      </c>
    </row>
    <row r="82" spans="2:11" ht="24.9" customHeight="1" x14ac:dyDescent="0.3">
      <c r="B82" s="169">
        <v>73</v>
      </c>
      <c r="C82" s="169">
        <v>346</v>
      </c>
      <c r="D82" s="175" t="s">
        <v>59</v>
      </c>
      <c r="E82" s="17" t="s">
        <v>171</v>
      </c>
      <c r="F82" s="183">
        <v>210</v>
      </c>
      <c r="G82" s="183">
        <v>228</v>
      </c>
      <c r="H82" s="168">
        <v>249</v>
      </c>
      <c r="I82" s="187">
        <f t="shared" si="1"/>
        <v>249</v>
      </c>
      <c r="J82" s="188"/>
      <c r="K82" s="187">
        <v>73</v>
      </c>
    </row>
    <row r="83" spans="2:11" ht="24.9" customHeight="1" x14ac:dyDescent="0.3">
      <c r="B83" s="169">
        <v>74</v>
      </c>
      <c r="C83" s="169">
        <v>145</v>
      </c>
      <c r="D83" s="174" t="s">
        <v>209</v>
      </c>
      <c r="E83" s="17" t="s">
        <v>216</v>
      </c>
      <c r="F83" s="168">
        <v>229</v>
      </c>
      <c r="G83" s="168">
        <v>246</v>
      </c>
      <c r="H83" s="168">
        <v>249</v>
      </c>
      <c r="I83" s="187">
        <f t="shared" si="1"/>
        <v>249</v>
      </c>
      <c r="J83" s="188"/>
      <c r="K83" s="187">
        <v>73</v>
      </c>
    </row>
    <row r="84" spans="2:11" ht="24.9" customHeight="1" x14ac:dyDescent="0.3">
      <c r="B84" s="169">
        <v>75</v>
      </c>
      <c r="C84" s="169">
        <v>319</v>
      </c>
      <c r="D84" s="175" t="s">
        <v>224</v>
      </c>
      <c r="E84" s="17" t="s">
        <v>235</v>
      </c>
      <c r="F84" s="168">
        <v>237</v>
      </c>
      <c r="G84" s="168">
        <v>245</v>
      </c>
      <c r="H84" s="168">
        <v>249</v>
      </c>
      <c r="I84" s="187">
        <f t="shared" si="1"/>
        <v>249</v>
      </c>
      <c r="J84" s="188"/>
      <c r="K84" s="187">
        <v>73</v>
      </c>
    </row>
    <row r="85" spans="2:11" ht="24.9" customHeight="1" x14ac:dyDescent="0.3">
      <c r="B85" s="169">
        <v>76</v>
      </c>
      <c r="C85" s="169">
        <v>273</v>
      </c>
      <c r="D85" s="175" t="s">
        <v>110</v>
      </c>
      <c r="E85" s="10" t="s">
        <v>117</v>
      </c>
      <c r="F85" s="168">
        <v>248</v>
      </c>
      <c r="G85" s="168">
        <v>233</v>
      </c>
      <c r="H85" s="168">
        <v>240</v>
      </c>
      <c r="I85" s="187">
        <f t="shared" si="1"/>
        <v>248</v>
      </c>
      <c r="J85" s="188"/>
      <c r="K85" s="187">
        <v>77</v>
      </c>
    </row>
    <row r="86" spans="2:11" ht="24.9" customHeight="1" x14ac:dyDescent="0.3">
      <c r="B86" s="169">
        <v>77</v>
      </c>
      <c r="C86" s="169">
        <v>181</v>
      </c>
      <c r="D86" s="174" t="s">
        <v>268</v>
      </c>
      <c r="E86" s="10" t="s">
        <v>274</v>
      </c>
      <c r="F86" s="168">
        <v>239</v>
      </c>
      <c r="G86" s="168">
        <v>248</v>
      </c>
      <c r="H86" s="168">
        <v>242</v>
      </c>
      <c r="I86" s="187">
        <f t="shared" si="1"/>
        <v>248</v>
      </c>
      <c r="J86" s="188"/>
      <c r="K86" s="187">
        <v>77</v>
      </c>
    </row>
    <row r="87" spans="2:11" ht="24.9" customHeight="1" x14ac:dyDescent="0.3">
      <c r="B87" s="169">
        <v>78</v>
      </c>
      <c r="C87" s="169">
        <v>216</v>
      </c>
      <c r="D87" s="174" t="s">
        <v>137</v>
      </c>
      <c r="E87" s="10" t="s">
        <v>144</v>
      </c>
      <c r="F87" s="168">
        <v>0</v>
      </c>
      <c r="G87" s="168">
        <v>247</v>
      </c>
      <c r="H87" s="168">
        <v>0</v>
      </c>
      <c r="I87" s="187">
        <f t="shared" si="1"/>
        <v>247</v>
      </c>
      <c r="J87" s="188"/>
      <c r="K87" s="187">
        <v>79</v>
      </c>
    </row>
    <row r="88" spans="2:11" ht="24.9" customHeight="1" x14ac:dyDescent="0.3">
      <c r="B88" s="169">
        <v>79</v>
      </c>
      <c r="C88" s="169">
        <v>86</v>
      </c>
      <c r="D88" s="175" t="s">
        <v>43</v>
      </c>
      <c r="E88" s="17" t="s">
        <v>265</v>
      </c>
      <c r="F88" s="168">
        <v>232</v>
      </c>
      <c r="G88" s="168">
        <v>241</v>
      </c>
      <c r="H88" s="168">
        <v>247</v>
      </c>
      <c r="I88" s="187">
        <f t="shared" si="1"/>
        <v>247</v>
      </c>
      <c r="J88" s="188"/>
      <c r="K88" s="187">
        <v>79</v>
      </c>
    </row>
    <row r="89" spans="2:11" ht="24.9" customHeight="1" x14ac:dyDescent="0.3">
      <c r="B89" s="169">
        <v>80</v>
      </c>
      <c r="C89" s="169">
        <v>43</v>
      </c>
      <c r="D89" s="175" t="s">
        <v>45</v>
      </c>
      <c r="E89" s="17" t="s">
        <v>265</v>
      </c>
      <c r="F89" s="168">
        <v>245</v>
      </c>
      <c r="G89" s="168">
        <v>241</v>
      </c>
      <c r="H89" s="168">
        <v>247</v>
      </c>
      <c r="I89" s="187">
        <f t="shared" si="1"/>
        <v>247</v>
      </c>
      <c r="J89" s="188"/>
      <c r="K89" s="187">
        <v>79</v>
      </c>
    </row>
    <row r="90" spans="2:11" ht="24.9" customHeight="1" x14ac:dyDescent="0.3">
      <c r="B90" s="169">
        <v>81</v>
      </c>
      <c r="C90" s="169">
        <v>112</v>
      </c>
      <c r="D90" s="174" t="s">
        <v>273</v>
      </c>
      <c r="E90" s="10" t="s">
        <v>274</v>
      </c>
      <c r="F90" s="168">
        <v>247</v>
      </c>
      <c r="G90" s="168">
        <v>245</v>
      </c>
      <c r="H90" s="168">
        <v>247</v>
      </c>
      <c r="I90" s="187">
        <f t="shared" si="1"/>
        <v>247</v>
      </c>
      <c r="J90" s="188"/>
      <c r="K90" s="187">
        <v>79</v>
      </c>
    </row>
    <row r="91" spans="2:11" ht="24.9" customHeight="1" x14ac:dyDescent="0.3">
      <c r="B91" s="169">
        <v>82</v>
      </c>
      <c r="C91" s="169">
        <v>202</v>
      </c>
      <c r="D91" s="176" t="s">
        <v>119</v>
      </c>
      <c r="E91" s="10" t="s">
        <v>126</v>
      </c>
      <c r="F91" s="168">
        <v>242</v>
      </c>
      <c r="G91" s="168">
        <v>235</v>
      </c>
      <c r="H91" s="168">
        <v>246</v>
      </c>
      <c r="I91" s="187">
        <f t="shared" si="1"/>
        <v>246</v>
      </c>
      <c r="J91" s="188"/>
      <c r="K91" s="187">
        <v>83</v>
      </c>
    </row>
    <row r="92" spans="2:11" ht="24.9" customHeight="1" x14ac:dyDescent="0.3">
      <c r="B92" s="169">
        <v>83</v>
      </c>
      <c r="C92" s="169">
        <v>150</v>
      </c>
      <c r="D92" s="174" t="s">
        <v>248</v>
      </c>
      <c r="E92" s="17" t="s">
        <v>252</v>
      </c>
      <c r="F92" s="168">
        <v>246</v>
      </c>
      <c r="G92" s="168">
        <v>235</v>
      </c>
      <c r="H92" s="168">
        <v>238</v>
      </c>
      <c r="I92" s="187">
        <f t="shared" si="1"/>
        <v>246</v>
      </c>
      <c r="J92" s="188"/>
      <c r="K92" s="187">
        <v>83</v>
      </c>
    </row>
    <row r="93" spans="2:11" ht="24.9" customHeight="1" x14ac:dyDescent="0.3">
      <c r="B93" s="169">
        <v>84</v>
      </c>
      <c r="C93" s="169">
        <v>297</v>
      </c>
      <c r="D93" s="174" t="s">
        <v>95</v>
      </c>
      <c r="E93" s="10" t="s">
        <v>97</v>
      </c>
      <c r="F93" s="168">
        <v>0</v>
      </c>
      <c r="G93" s="168">
        <v>231</v>
      </c>
      <c r="H93" s="168">
        <v>245</v>
      </c>
      <c r="I93" s="187">
        <f t="shared" si="1"/>
        <v>245</v>
      </c>
      <c r="J93" s="188"/>
      <c r="K93" s="187">
        <v>85</v>
      </c>
    </row>
    <row r="94" spans="2:11" ht="24.9" customHeight="1" x14ac:dyDescent="0.3">
      <c r="B94" s="169">
        <v>85</v>
      </c>
      <c r="C94" s="169">
        <v>310</v>
      </c>
      <c r="D94" s="175" t="s">
        <v>57</v>
      </c>
      <c r="E94" s="17" t="s">
        <v>171</v>
      </c>
      <c r="F94" s="183">
        <v>235</v>
      </c>
      <c r="G94" s="183">
        <v>245</v>
      </c>
      <c r="H94" s="168">
        <v>245</v>
      </c>
      <c r="I94" s="187">
        <f t="shared" si="1"/>
        <v>245</v>
      </c>
      <c r="J94" s="188"/>
      <c r="K94" s="187">
        <v>85</v>
      </c>
    </row>
    <row r="95" spans="2:11" ht="24.9" customHeight="1" x14ac:dyDescent="0.3">
      <c r="B95" s="169">
        <v>86</v>
      </c>
      <c r="C95" s="169">
        <v>362</v>
      </c>
      <c r="D95" s="174" t="s">
        <v>35</v>
      </c>
      <c r="E95" s="17" t="s">
        <v>189</v>
      </c>
      <c r="F95" s="168">
        <v>245</v>
      </c>
      <c r="G95" s="168">
        <v>0</v>
      </c>
      <c r="H95" s="168">
        <v>0</v>
      </c>
      <c r="I95" s="187">
        <f t="shared" si="1"/>
        <v>245</v>
      </c>
      <c r="J95" s="188"/>
      <c r="K95" s="187">
        <v>85</v>
      </c>
    </row>
    <row r="96" spans="2:11" ht="24.9" customHeight="1" x14ac:dyDescent="0.3">
      <c r="B96" s="169">
        <v>87</v>
      </c>
      <c r="C96" s="169">
        <v>390</v>
      </c>
      <c r="D96" s="175" t="s">
        <v>262</v>
      </c>
      <c r="E96" s="10" t="s">
        <v>263</v>
      </c>
      <c r="F96" s="168">
        <v>0</v>
      </c>
      <c r="G96" s="168">
        <v>234</v>
      </c>
      <c r="H96" s="168">
        <v>245</v>
      </c>
      <c r="I96" s="187">
        <f t="shared" si="1"/>
        <v>245</v>
      </c>
      <c r="J96" s="188"/>
      <c r="K96" s="187">
        <v>85</v>
      </c>
    </row>
    <row r="97" spans="2:11" ht="24.9" customHeight="1" x14ac:dyDescent="0.3">
      <c r="B97" s="169">
        <v>88</v>
      </c>
      <c r="C97" s="169">
        <v>173</v>
      </c>
      <c r="D97" s="174" t="s">
        <v>272</v>
      </c>
      <c r="E97" s="10" t="s">
        <v>274</v>
      </c>
      <c r="F97" s="168">
        <v>0</v>
      </c>
      <c r="G97" s="168">
        <v>242</v>
      </c>
      <c r="H97" s="168">
        <v>245</v>
      </c>
      <c r="I97" s="187">
        <f t="shared" si="1"/>
        <v>245</v>
      </c>
      <c r="J97" s="188"/>
      <c r="K97" s="187">
        <v>85</v>
      </c>
    </row>
    <row r="98" spans="2:11" ht="24.9" customHeight="1" x14ac:dyDescent="0.3">
      <c r="B98" s="169">
        <v>89</v>
      </c>
      <c r="C98" s="169">
        <v>349</v>
      </c>
      <c r="D98" s="172" t="s">
        <v>157</v>
      </c>
      <c r="E98" s="10" t="s">
        <v>162</v>
      </c>
      <c r="F98" s="183">
        <v>0</v>
      </c>
      <c r="G98" s="183">
        <v>243</v>
      </c>
      <c r="H98" s="168">
        <v>244</v>
      </c>
      <c r="I98" s="187">
        <f t="shared" si="1"/>
        <v>244</v>
      </c>
      <c r="J98" s="188"/>
      <c r="K98" s="187">
        <v>90</v>
      </c>
    </row>
    <row r="99" spans="2:11" ht="24.9" customHeight="1" x14ac:dyDescent="0.3">
      <c r="B99" s="169">
        <v>90</v>
      </c>
      <c r="C99" s="169">
        <v>155</v>
      </c>
      <c r="D99" s="174" t="s">
        <v>199</v>
      </c>
      <c r="E99" s="17" t="s">
        <v>207</v>
      </c>
      <c r="F99" s="168">
        <v>244</v>
      </c>
      <c r="G99" s="168">
        <v>226</v>
      </c>
      <c r="H99" s="168">
        <v>242</v>
      </c>
      <c r="I99" s="187">
        <f t="shared" si="1"/>
        <v>244</v>
      </c>
      <c r="J99" s="188"/>
      <c r="K99" s="187">
        <v>90</v>
      </c>
    </row>
    <row r="100" spans="2:11" ht="24.9" customHeight="1" x14ac:dyDescent="0.3">
      <c r="B100" s="169">
        <v>91</v>
      </c>
      <c r="C100" s="168">
        <v>114</v>
      </c>
      <c r="D100" s="179" t="s">
        <v>81</v>
      </c>
      <c r="E100" s="10" t="s">
        <v>88</v>
      </c>
      <c r="F100" s="168">
        <v>240</v>
      </c>
      <c r="G100" s="168">
        <v>235</v>
      </c>
      <c r="H100" s="168">
        <v>242</v>
      </c>
      <c r="I100" s="187">
        <f t="shared" si="1"/>
        <v>242</v>
      </c>
      <c r="J100" s="188"/>
      <c r="K100" s="187">
        <v>92</v>
      </c>
    </row>
    <row r="101" spans="2:11" ht="24.9" customHeight="1" x14ac:dyDescent="0.3">
      <c r="B101" s="169">
        <v>92</v>
      </c>
      <c r="C101" s="169">
        <v>210</v>
      </c>
      <c r="D101" s="176" t="s">
        <v>121</v>
      </c>
      <c r="E101" s="10" t="s">
        <v>126</v>
      </c>
      <c r="F101" s="183">
        <v>238</v>
      </c>
      <c r="G101" s="183">
        <v>240</v>
      </c>
      <c r="H101" s="168">
        <v>242</v>
      </c>
      <c r="I101" s="187">
        <f t="shared" si="1"/>
        <v>242</v>
      </c>
      <c r="J101" s="188"/>
      <c r="K101" s="187">
        <v>93</v>
      </c>
    </row>
    <row r="102" spans="2:11" ht="24.9" customHeight="1" x14ac:dyDescent="0.3">
      <c r="B102" s="169">
        <v>93</v>
      </c>
      <c r="C102" s="169">
        <v>314</v>
      </c>
      <c r="D102" s="175" t="s">
        <v>217</v>
      </c>
      <c r="E102" s="17" t="s">
        <v>235</v>
      </c>
      <c r="F102" s="168">
        <v>235</v>
      </c>
      <c r="G102" s="168">
        <v>230</v>
      </c>
      <c r="H102" s="168">
        <v>242</v>
      </c>
      <c r="I102" s="187">
        <f t="shared" si="1"/>
        <v>242</v>
      </c>
      <c r="J102" s="188"/>
      <c r="K102" s="187">
        <v>93</v>
      </c>
    </row>
    <row r="103" spans="2:11" ht="24.9" customHeight="1" x14ac:dyDescent="0.3">
      <c r="B103" s="169">
        <v>94</v>
      </c>
      <c r="C103" s="169">
        <v>13</v>
      </c>
      <c r="D103" s="175" t="s">
        <v>41</v>
      </c>
      <c r="E103" s="17" t="s">
        <v>265</v>
      </c>
      <c r="F103" s="168">
        <v>0</v>
      </c>
      <c r="G103" s="168">
        <v>220</v>
      </c>
      <c r="H103" s="168">
        <v>242</v>
      </c>
      <c r="I103" s="187">
        <f t="shared" si="1"/>
        <v>242</v>
      </c>
      <c r="J103" s="188"/>
      <c r="K103" s="187">
        <v>93</v>
      </c>
    </row>
    <row r="104" spans="2:11" ht="24.9" customHeight="1" x14ac:dyDescent="0.3">
      <c r="B104" s="169">
        <v>95</v>
      </c>
      <c r="C104" s="169">
        <v>88</v>
      </c>
      <c r="D104" s="174" t="s">
        <v>74</v>
      </c>
      <c r="E104" s="10" t="s">
        <v>275</v>
      </c>
      <c r="F104" s="168">
        <v>235</v>
      </c>
      <c r="G104" s="168">
        <v>242</v>
      </c>
      <c r="H104" s="168">
        <v>231</v>
      </c>
      <c r="I104" s="187">
        <f t="shared" si="1"/>
        <v>242</v>
      </c>
      <c r="J104" s="188"/>
      <c r="K104" s="187">
        <v>93</v>
      </c>
    </row>
    <row r="105" spans="2:11" ht="24.9" customHeight="1" x14ac:dyDescent="0.3">
      <c r="B105" s="169">
        <v>96</v>
      </c>
      <c r="C105" s="169">
        <v>382</v>
      </c>
      <c r="D105" s="175" t="s">
        <v>148</v>
      </c>
      <c r="E105" s="10" t="s">
        <v>153</v>
      </c>
      <c r="F105" s="183">
        <v>232</v>
      </c>
      <c r="G105" s="183">
        <v>240</v>
      </c>
      <c r="H105" s="168">
        <v>241</v>
      </c>
      <c r="I105" s="187">
        <f t="shared" si="1"/>
        <v>241</v>
      </c>
      <c r="J105" s="188"/>
      <c r="K105" s="187">
        <v>97</v>
      </c>
    </row>
    <row r="106" spans="2:11" ht="24.9" customHeight="1" x14ac:dyDescent="0.3">
      <c r="B106" s="169">
        <v>97</v>
      </c>
      <c r="C106" s="169">
        <v>358</v>
      </c>
      <c r="D106" s="172" t="s">
        <v>158</v>
      </c>
      <c r="E106" s="10" t="s">
        <v>162</v>
      </c>
      <c r="F106" s="183">
        <v>241</v>
      </c>
      <c r="G106" s="183">
        <v>0</v>
      </c>
      <c r="H106" s="168">
        <v>222</v>
      </c>
      <c r="I106" s="187">
        <f t="shared" si="1"/>
        <v>241</v>
      </c>
      <c r="J106" s="188"/>
      <c r="K106" s="187">
        <v>97</v>
      </c>
    </row>
    <row r="107" spans="2:11" ht="24.9" customHeight="1" x14ac:dyDescent="0.3">
      <c r="B107" s="169">
        <v>98</v>
      </c>
      <c r="C107" s="169">
        <v>396</v>
      </c>
      <c r="D107" s="174" t="s">
        <v>37</v>
      </c>
      <c r="E107" s="17" t="s">
        <v>189</v>
      </c>
      <c r="F107" s="183">
        <v>237</v>
      </c>
      <c r="G107" s="183">
        <v>237</v>
      </c>
      <c r="H107" s="168">
        <v>241</v>
      </c>
      <c r="I107" s="187">
        <f t="shared" si="1"/>
        <v>241</v>
      </c>
      <c r="J107" s="188"/>
      <c r="K107" s="187">
        <v>97</v>
      </c>
    </row>
    <row r="108" spans="2:11" ht="24.9" customHeight="1" x14ac:dyDescent="0.3">
      <c r="B108" s="169">
        <v>99</v>
      </c>
      <c r="C108" s="169">
        <v>120</v>
      </c>
      <c r="D108" s="174" t="s">
        <v>241</v>
      </c>
      <c r="E108" s="17" t="s">
        <v>234</v>
      </c>
      <c r="F108" s="168">
        <v>240</v>
      </c>
      <c r="G108" s="168">
        <v>235</v>
      </c>
      <c r="H108" s="168">
        <v>241</v>
      </c>
      <c r="I108" s="187">
        <f t="shared" si="1"/>
        <v>241</v>
      </c>
      <c r="J108" s="188"/>
      <c r="K108" s="187">
        <v>97</v>
      </c>
    </row>
    <row r="109" spans="2:11" ht="24.9" customHeight="1" x14ac:dyDescent="0.3">
      <c r="B109" s="169">
        <v>100</v>
      </c>
      <c r="C109" s="169">
        <v>151</v>
      </c>
      <c r="D109" s="174" t="s">
        <v>250</v>
      </c>
      <c r="E109" s="17" t="s">
        <v>252</v>
      </c>
      <c r="F109" s="168">
        <v>228</v>
      </c>
      <c r="G109" s="168">
        <v>240</v>
      </c>
      <c r="H109" s="168">
        <v>241</v>
      </c>
      <c r="I109" s="187">
        <f t="shared" si="1"/>
        <v>241</v>
      </c>
      <c r="J109" s="188"/>
      <c r="K109" s="187">
        <v>97</v>
      </c>
    </row>
    <row r="110" spans="2:11" ht="24.9" customHeight="1" x14ac:dyDescent="0.3">
      <c r="B110" s="169">
        <v>101</v>
      </c>
      <c r="C110" s="169">
        <v>206</v>
      </c>
      <c r="D110" s="176" t="s">
        <v>123</v>
      </c>
      <c r="E110" s="10" t="s">
        <v>126</v>
      </c>
      <c r="F110" s="183">
        <v>240</v>
      </c>
      <c r="G110" s="183">
        <v>0</v>
      </c>
      <c r="H110" s="168">
        <v>0</v>
      </c>
      <c r="I110" s="187">
        <f t="shared" si="1"/>
        <v>240</v>
      </c>
      <c r="J110" s="188"/>
      <c r="K110" s="187">
        <v>102</v>
      </c>
    </row>
    <row r="111" spans="2:11" ht="24.9" customHeight="1" x14ac:dyDescent="0.3">
      <c r="B111" s="169">
        <v>102</v>
      </c>
      <c r="C111" s="169">
        <v>125</v>
      </c>
      <c r="D111" s="175" t="s">
        <v>180</v>
      </c>
      <c r="E111" s="17" t="s">
        <v>187</v>
      </c>
      <c r="F111" s="168">
        <v>235</v>
      </c>
      <c r="G111" s="168">
        <v>235</v>
      </c>
      <c r="H111" s="168">
        <v>240</v>
      </c>
      <c r="I111" s="187">
        <f t="shared" si="1"/>
        <v>240</v>
      </c>
      <c r="J111" s="188"/>
      <c r="K111" s="187">
        <v>102</v>
      </c>
    </row>
    <row r="112" spans="2:11" ht="24.9" customHeight="1" x14ac:dyDescent="0.3">
      <c r="B112" s="169">
        <v>103</v>
      </c>
      <c r="C112" s="169">
        <v>195</v>
      </c>
      <c r="D112" s="174" t="s">
        <v>214</v>
      </c>
      <c r="E112" s="17" t="s">
        <v>216</v>
      </c>
      <c r="F112" s="168">
        <v>232</v>
      </c>
      <c r="G112" s="168">
        <v>0</v>
      </c>
      <c r="H112" s="168">
        <v>240</v>
      </c>
      <c r="I112" s="187">
        <f t="shared" si="1"/>
        <v>240</v>
      </c>
      <c r="J112" s="188"/>
      <c r="K112" s="187">
        <v>102</v>
      </c>
    </row>
    <row r="113" spans="2:11" ht="24.9" customHeight="1" x14ac:dyDescent="0.3">
      <c r="B113" s="169">
        <v>104</v>
      </c>
      <c r="C113" s="169">
        <v>156</v>
      </c>
      <c r="D113" s="174" t="s">
        <v>266</v>
      </c>
      <c r="E113" s="10" t="s">
        <v>274</v>
      </c>
      <c r="F113" s="168">
        <v>227</v>
      </c>
      <c r="G113" s="168">
        <v>240</v>
      </c>
      <c r="H113" s="168">
        <v>240</v>
      </c>
      <c r="I113" s="187">
        <f t="shared" si="1"/>
        <v>240</v>
      </c>
      <c r="J113" s="188"/>
      <c r="K113" s="187">
        <v>102</v>
      </c>
    </row>
    <row r="114" spans="2:11" ht="24.9" customHeight="1" x14ac:dyDescent="0.3">
      <c r="B114" s="169">
        <v>105</v>
      </c>
      <c r="C114" s="169">
        <v>361</v>
      </c>
      <c r="D114" s="172" t="s">
        <v>195</v>
      </c>
      <c r="E114" s="32" t="s">
        <v>198</v>
      </c>
      <c r="F114" s="168">
        <v>239</v>
      </c>
      <c r="G114" s="168">
        <v>0</v>
      </c>
      <c r="H114" s="168">
        <v>230</v>
      </c>
      <c r="I114" s="187">
        <f t="shared" si="1"/>
        <v>239</v>
      </c>
      <c r="J114" s="188"/>
      <c r="K114" s="187">
        <v>106</v>
      </c>
    </row>
    <row r="115" spans="2:11" ht="24.9" customHeight="1" x14ac:dyDescent="0.3">
      <c r="B115" s="169">
        <v>106</v>
      </c>
      <c r="C115" s="169">
        <v>190</v>
      </c>
      <c r="D115" s="172" t="s">
        <v>62</v>
      </c>
      <c r="E115" s="10" t="s">
        <v>108</v>
      </c>
      <c r="F115" s="179">
        <v>225</v>
      </c>
      <c r="G115" s="179">
        <v>238</v>
      </c>
      <c r="H115" s="179">
        <v>230</v>
      </c>
      <c r="I115" s="187">
        <f t="shared" si="1"/>
        <v>238</v>
      </c>
      <c r="J115" s="188"/>
      <c r="K115" s="187">
        <v>107</v>
      </c>
    </row>
    <row r="116" spans="2:11" ht="24.9" customHeight="1" x14ac:dyDescent="0.3">
      <c r="B116" s="169">
        <v>107</v>
      </c>
      <c r="C116" s="169">
        <v>227</v>
      </c>
      <c r="D116" s="175" t="s">
        <v>114</v>
      </c>
      <c r="E116" s="10" t="s">
        <v>117</v>
      </c>
      <c r="F116" s="183">
        <v>233</v>
      </c>
      <c r="G116" s="183">
        <v>238</v>
      </c>
      <c r="H116" s="168">
        <v>225</v>
      </c>
      <c r="I116" s="187">
        <f t="shared" si="1"/>
        <v>238</v>
      </c>
      <c r="J116" s="188"/>
      <c r="K116" s="187">
        <v>107</v>
      </c>
    </row>
    <row r="117" spans="2:11" ht="24.9" customHeight="1" x14ac:dyDescent="0.3">
      <c r="B117" s="169">
        <v>108</v>
      </c>
      <c r="C117" s="169">
        <v>184</v>
      </c>
      <c r="D117" s="175" t="s">
        <v>183</v>
      </c>
      <c r="E117" s="17" t="s">
        <v>187</v>
      </c>
      <c r="F117" s="183">
        <v>230</v>
      </c>
      <c r="G117" s="183">
        <v>238</v>
      </c>
      <c r="H117" s="168">
        <v>235</v>
      </c>
      <c r="I117" s="187">
        <f t="shared" si="1"/>
        <v>238</v>
      </c>
      <c r="J117" s="188"/>
      <c r="K117" s="187">
        <v>107</v>
      </c>
    </row>
    <row r="118" spans="2:11" ht="24.9" customHeight="1" x14ac:dyDescent="0.3">
      <c r="B118" s="169">
        <v>109</v>
      </c>
      <c r="C118" s="169">
        <v>89</v>
      </c>
      <c r="D118" s="175" t="s">
        <v>280</v>
      </c>
      <c r="E118" s="10" t="s">
        <v>284</v>
      </c>
      <c r="F118" s="168">
        <v>238</v>
      </c>
      <c r="G118" s="168">
        <v>0</v>
      </c>
      <c r="H118" s="168">
        <v>232</v>
      </c>
      <c r="I118" s="187">
        <f t="shared" si="1"/>
        <v>238</v>
      </c>
      <c r="J118" s="188"/>
      <c r="K118" s="187">
        <v>107</v>
      </c>
    </row>
    <row r="119" spans="2:11" ht="24.9" customHeight="1" x14ac:dyDescent="0.3">
      <c r="B119" s="169">
        <v>110</v>
      </c>
      <c r="C119" s="169">
        <v>144</v>
      </c>
      <c r="D119" s="172" t="s">
        <v>107</v>
      </c>
      <c r="E119" s="10" t="s">
        <v>108</v>
      </c>
      <c r="F119" s="168">
        <v>234</v>
      </c>
      <c r="G119" s="168">
        <v>237</v>
      </c>
      <c r="H119" s="168">
        <v>0</v>
      </c>
      <c r="I119" s="187">
        <f t="shared" si="1"/>
        <v>237</v>
      </c>
      <c r="J119" s="188"/>
      <c r="K119" s="187">
        <v>111</v>
      </c>
    </row>
    <row r="120" spans="2:11" ht="24.9" customHeight="1" x14ac:dyDescent="0.3">
      <c r="B120" s="169">
        <v>111</v>
      </c>
      <c r="C120" s="169">
        <v>228</v>
      </c>
      <c r="D120" s="176" t="s">
        <v>120</v>
      </c>
      <c r="E120" s="10" t="s">
        <v>126</v>
      </c>
      <c r="F120" s="168">
        <v>237</v>
      </c>
      <c r="G120" s="168">
        <v>227</v>
      </c>
      <c r="H120" s="168">
        <v>228</v>
      </c>
      <c r="I120" s="187">
        <f t="shared" si="1"/>
        <v>237</v>
      </c>
      <c r="J120" s="188"/>
      <c r="K120" s="187">
        <v>111</v>
      </c>
    </row>
    <row r="121" spans="2:11" ht="24.9" customHeight="1" x14ac:dyDescent="0.3">
      <c r="B121" s="169">
        <v>112</v>
      </c>
      <c r="C121" s="169">
        <v>352</v>
      </c>
      <c r="D121" s="175" t="s">
        <v>147</v>
      </c>
      <c r="E121" s="10" t="s">
        <v>153</v>
      </c>
      <c r="F121" s="168">
        <v>223</v>
      </c>
      <c r="G121" s="168">
        <v>237</v>
      </c>
      <c r="H121" s="168">
        <v>237</v>
      </c>
      <c r="I121" s="187">
        <f t="shared" si="1"/>
        <v>237</v>
      </c>
      <c r="J121" s="188"/>
      <c r="K121" s="187">
        <v>111</v>
      </c>
    </row>
    <row r="122" spans="2:11" ht="24.9" customHeight="1" x14ac:dyDescent="0.3">
      <c r="B122" s="169">
        <v>113</v>
      </c>
      <c r="C122" s="169">
        <v>85</v>
      </c>
      <c r="D122" s="172" t="s">
        <v>190</v>
      </c>
      <c r="E122" s="32" t="s">
        <v>198</v>
      </c>
      <c r="F122" s="168">
        <v>220</v>
      </c>
      <c r="G122" s="168">
        <v>232</v>
      </c>
      <c r="H122" s="168">
        <v>237</v>
      </c>
      <c r="I122" s="187">
        <f t="shared" si="1"/>
        <v>237</v>
      </c>
      <c r="J122" s="188"/>
      <c r="K122" s="187">
        <v>111</v>
      </c>
    </row>
    <row r="123" spans="2:11" ht="24.9" customHeight="1" x14ac:dyDescent="0.3">
      <c r="B123" s="169">
        <v>114</v>
      </c>
      <c r="C123" s="169">
        <v>135</v>
      </c>
      <c r="D123" s="174" t="s">
        <v>201</v>
      </c>
      <c r="E123" s="17" t="s">
        <v>207</v>
      </c>
      <c r="F123" s="168">
        <v>237</v>
      </c>
      <c r="G123" s="168">
        <v>229</v>
      </c>
      <c r="H123" s="168">
        <v>0</v>
      </c>
      <c r="I123" s="187">
        <f t="shared" si="1"/>
        <v>237</v>
      </c>
      <c r="J123" s="188"/>
      <c r="K123" s="187">
        <v>111</v>
      </c>
    </row>
    <row r="124" spans="2:11" ht="24.9" customHeight="1" x14ac:dyDescent="0.3">
      <c r="B124" s="169">
        <v>115</v>
      </c>
      <c r="C124" s="169">
        <v>164</v>
      </c>
      <c r="D124" s="175" t="s">
        <v>278</v>
      </c>
      <c r="E124" s="10" t="s">
        <v>284</v>
      </c>
      <c r="F124" s="168">
        <v>226</v>
      </c>
      <c r="G124" s="168">
        <v>235</v>
      </c>
      <c r="H124" s="168">
        <v>237</v>
      </c>
      <c r="I124" s="187">
        <f t="shared" si="1"/>
        <v>237</v>
      </c>
      <c r="J124" s="188"/>
      <c r="K124" s="187">
        <v>111</v>
      </c>
    </row>
    <row r="125" spans="2:11" ht="24.9" customHeight="1" x14ac:dyDescent="0.3">
      <c r="B125" s="169">
        <v>116</v>
      </c>
      <c r="C125" s="169">
        <v>175</v>
      </c>
      <c r="D125" s="172" t="s">
        <v>64</v>
      </c>
      <c r="E125" s="10" t="s">
        <v>108</v>
      </c>
      <c r="F125" s="183">
        <v>225</v>
      </c>
      <c r="G125" s="183">
        <v>230</v>
      </c>
      <c r="H125" s="168">
        <v>236</v>
      </c>
      <c r="I125" s="187">
        <f t="shared" si="1"/>
        <v>236</v>
      </c>
      <c r="J125" s="188"/>
      <c r="K125" s="187">
        <v>117</v>
      </c>
    </row>
    <row r="126" spans="2:11" ht="24.9" customHeight="1" x14ac:dyDescent="0.3">
      <c r="B126" s="169">
        <v>117</v>
      </c>
      <c r="C126" s="169">
        <v>161</v>
      </c>
      <c r="D126" s="174" t="s">
        <v>213</v>
      </c>
      <c r="E126" s="17" t="s">
        <v>216</v>
      </c>
      <c r="F126" s="168">
        <v>220</v>
      </c>
      <c r="G126" s="168">
        <v>234</v>
      </c>
      <c r="H126" s="168">
        <v>236</v>
      </c>
      <c r="I126" s="187">
        <f t="shared" si="1"/>
        <v>236</v>
      </c>
      <c r="J126" s="188"/>
      <c r="K126" s="187">
        <v>117</v>
      </c>
    </row>
    <row r="127" spans="2:11" ht="24.9" customHeight="1" x14ac:dyDescent="0.3">
      <c r="B127" s="169">
        <v>118</v>
      </c>
      <c r="C127" s="169">
        <v>388</v>
      </c>
      <c r="D127" s="175" t="s">
        <v>222</v>
      </c>
      <c r="E127" s="17" t="s">
        <v>235</v>
      </c>
      <c r="F127" s="168">
        <v>229</v>
      </c>
      <c r="G127" s="168">
        <v>235</v>
      </c>
      <c r="H127" s="168">
        <v>236</v>
      </c>
      <c r="I127" s="187">
        <f t="shared" si="1"/>
        <v>236</v>
      </c>
      <c r="J127" s="188"/>
      <c r="K127" s="187">
        <v>117</v>
      </c>
    </row>
    <row r="128" spans="2:11" ht="24.9" customHeight="1" x14ac:dyDescent="0.3">
      <c r="B128" s="169">
        <v>119</v>
      </c>
      <c r="C128" s="169">
        <v>187</v>
      </c>
      <c r="D128" s="174" t="s">
        <v>240</v>
      </c>
      <c r="E128" s="17" t="s">
        <v>234</v>
      </c>
      <c r="F128" s="168">
        <v>236</v>
      </c>
      <c r="G128" s="168">
        <v>0</v>
      </c>
      <c r="H128" s="168">
        <v>223</v>
      </c>
      <c r="I128" s="187">
        <f t="shared" si="1"/>
        <v>236</v>
      </c>
      <c r="J128" s="188"/>
      <c r="K128" s="187">
        <v>117</v>
      </c>
    </row>
    <row r="129" spans="2:11" ht="24.9" customHeight="1" x14ac:dyDescent="0.3">
      <c r="B129" s="169">
        <v>120</v>
      </c>
      <c r="C129" s="169">
        <v>275</v>
      </c>
      <c r="D129" s="174" t="s">
        <v>91</v>
      </c>
      <c r="E129" s="10" t="s">
        <v>97</v>
      </c>
      <c r="F129" s="168">
        <v>0</v>
      </c>
      <c r="G129" s="168">
        <v>235</v>
      </c>
      <c r="H129" s="168">
        <v>0</v>
      </c>
      <c r="I129" s="187">
        <f t="shared" si="1"/>
        <v>235</v>
      </c>
      <c r="J129" s="188"/>
      <c r="K129" s="187">
        <v>121</v>
      </c>
    </row>
    <row r="130" spans="2:11" ht="24.9" customHeight="1" x14ac:dyDescent="0.3">
      <c r="B130" s="169">
        <v>121</v>
      </c>
      <c r="C130" s="169">
        <v>234</v>
      </c>
      <c r="D130" s="179" t="s">
        <v>125</v>
      </c>
      <c r="E130" s="10" t="s">
        <v>126</v>
      </c>
      <c r="F130" s="168">
        <v>0</v>
      </c>
      <c r="G130" s="168">
        <v>0</v>
      </c>
      <c r="H130" s="168">
        <v>235</v>
      </c>
      <c r="I130" s="187">
        <f t="shared" si="1"/>
        <v>235</v>
      </c>
      <c r="J130" s="188"/>
      <c r="K130" s="187">
        <v>121</v>
      </c>
    </row>
    <row r="131" spans="2:11" ht="24.9" customHeight="1" x14ac:dyDescent="0.3">
      <c r="B131" s="169">
        <v>122</v>
      </c>
      <c r="C131" s="169">
        <v>238</v>
      </c>
      <c r="D131" s="174" t="s">
        <v>136</v>
      </c>
      <c r="E131" s="10" t="s">
        <v>144</v>
      </c>
      <c r="F131" s="168">
        <v>235</v>
      </c>
      <c r="G131" s="168">
        <v>231</v>
      </c>
      <c r="H131" s="168">
        <v>234</v>
      </c>
      <c r="I131" s="187">
        <f t="shared" si="1"/>
        <v>235</v>
      </c>
      <c r="J131" s="188"/>
      <c r="K131" s="187">
        <v>121</v>
      </c>
    </row>
    <row r="132" spans="2:11" ht="24.9" customHeight="1" x14ac:dyDescent="0.3">
      <c r="B132" s="169">
        <v>123</v>
      </c>
      <c r="C132" s="169">
        <v>294</v>
      </c>
      <c r="D132" s="174" t="s">
        <v>143</v>
      </c>
      <c r="E132" s="10" t="s">
        <v>144</v>
      </c>
      <c r="F132" s="168">
        <v>228</v>
      </c>
      <c r="G132" s="168">
        <v>235</v>
      </c>
      <c r="H132" s="168">
        <v>230</v>
      </c>
      <c r="I132" s="187">
        <f t="shared" si="1"/>
        <v>235</v>
      </c>
      <c r="J132" s="188"/>
      <c r="K132" s="187">
        <v>121</v>
      </c>
    </row>
    <row r="133" spans="2:11" ht="24.9" customHeight="1" x14ac:dyDescent="0.3">
      <c r="B133" s="169">
        <v>124</v>
      </c>
      <c r="C133" s="169">
        <v>79</v>
      </c>
      <c r="D133" s="175" t="s">
        <v>281</v>
      </c>
      <c r="E133" s="10" t="s">
        <v>284</v>
      </c>
      <c r="F133" s="168">
        <v>235</v>
      </c>
      <c r="G133" s="168">
        <v>0</v>
      </c>
      <c r="H133" s="168">
        <v>224</v>
      </c>
      <c r="I133" s="187">
        <f t="shared" si="1"/>
        <v>235</v>
      </c>
      <c r="J133" s="188"/>
      <c r="K133" s="187">
        <v>121</v>
      </c>
    </row>
    <row r="134" spans="2:11" ht="24.9" customHeight="1" x14ac:dyDescent="0.3">
      <c r="B134" s="169">
        <v>125</v>
      </c>
      <c r="C134" s="169">
        <v>217</v>
      </c>
      <c r="D134" s="174" t="s">
        <v>89</v>
      </c>
      <c r="E134" s="10" t="s">
        <v>97</v>
      </c>
      <c r="F134" s="168">
        <v>228</v>
      </c>
      <c r="G134" s="168">
        <v>234</v>
      </c>
      <c r="H134" s="168">
        <v>0</v>
      </c>
      <c r="I134" s="187">
        <f t="shared" si="1"/>
        <v>234</v>
      </c>
      <c r="J134" s="188"/>
      <c r="K134" s="187">
        <v>126</v>
      </c>
    </row>
    <row r="135" spans="2:11" ht="24.9" customHeight="1" x14ac:dyDescent="0.3">
      <c r="B135" s="169">
        <v>126</v>
      </c>
      <c r="C135" s="169">
        <v>284</v>
      </c>
      <c r="D135" s="175" t="s">
        <v>115</v>
      </c>
      <c r="E135" s="10" t="s">
        <v>117</v>
      </c>
      <c r="F135" s="168">
        <v>233</v>
      </c>
      <c r="G135" s="168">
        <v>230</v>
      </c>
      <c r="H135" s="168">
        <v>234</v>
      </c>
      <c r="I135" s="187">
        <f t="shared" si="1"/>
        <v>234</v>
      </c>
      <c r="J135" s="188"/>
      <c r="K135" s="187">
        <v>127</v>
      </c>
    </row>
    <row r="136" spans="2:11" ht="24.9" customHeight="1" x14ac:dyDescent="0.3">
      <c r="B136" s="169">
        <v>127</v>
      </c>
      <c r="C136" s="169">
        <v>252</v>
      </c>
      <c r="D136" s="172" t="s">
        <v>155</v>
      </c>
      <c r="E136" s="10" t="s">
        <v>162</v>
      </c>
      <c r="F136" s="168">
        <v>223</v>
      </c>
      <c r="G136" s="168">
        <v>226</v>
      </c>
      <c r="H136" s="168">
        <v>234</v>
      </c>
      <c r="I136" s="187">
        <f t="shared" si="1"/>
        <v>234</v>
      </c>
      <c r="J136" s="188"/>
      <c r="K136" s="187">
        <v>127</v>
      </c>
    </row>
    <row r="137" spans="2:11" ht="24.9" customHeight="1" x14ac:dyDescent="0.3">
      <c r="B137" s="169">
        <v>128</v>
      </c>
      <c r="C137" s="169">
        <v>177</v>
      </c>
      <c r="D137" s="175" t="s">
        <v>185</v>
      </c>
      <c r="E137" s="17" t="s">
        <v>187</v>
      </c>
      <c r="F137" s="168">
        <v>230</v>
      </c>
      <c r="G137" s="168">
        <v>232</v>
      </c>
      <c r="H137" s="168">
        <v>234</v>
      </c>
      <c r="I137" s="187">
        <f t="shared" si="1"/>
        <v>234</v>
      </c>
      <c r="J137" s="188"/>
      <c r="K137" s="187">
        <v>127</v>
      </c>
    </row>
    <row r="138" spans="2:11" ht="24.9" customHeight="1" x14ac:dyDescent="0.3">
      <c r="B138" s="169">
        <v>129</v>
      </c>
      <c r="C138" s="169">
        <v>332</v>
      </c>
      <c r="D138" s="174" t="s">
        <v>39</v>
      </c>
      <c r="E138" s="17" t="s">
        <v>189</v>
      </c>
      <c r="F138" s="168">
        <v>234</v>
      </c>
      <c r="G138" s="168">
        <v>222</v>
      </c>
      <c r="H138" s="168">
        <v>226</v>
      </c>
      <c r="I138" s="187">
        <f t="shared" ref="I138:I201" si="2">MAX(F138:H138)</f>
        <v>234</v>
      </c>
      <c r="J138" s="188"/>
      <c r="K138" s="187">
        <v>127</v>
      </c>
    </row>
    <row r="139" spans="2:11" ht="24.9" customHeight="1" x14ac:dyDescent="0.3">
      <c r="B139" s="169">
        <v>130</v>
      </c>
      <c r="C139" s="169">
        <v>106</v>
      </c>
      <c r="D139" s="174" t="s">
        <v>204</v>
      </c>
      <c r="E139" s="17" t="s">
        <v>207</v>
      </c>
      <c r="F139" s="168">
        <v>234</v>
      </c>
      <c r="G139" s="168">
        <v>233</v>
      </c>
      <c r="H139" s="168">
        <v>226</v>
      </c>
      <c r="I139" s="187">
        <f t="shared" si="2"/>
        <v>234</v>
      </c>
      <c r="J139" s="188"/>
      <c r="K139" s="187">
        <v>127</v>
      </c>
    </row>
    <row r="140" spans="2:11" ht="24.9" customHeight="1" x14ac:dyDescent="0.3">
      <c r="B140" s="169">
        <v>131</v>
      </c>
      <c r="C140" s="169">
        <v>237</v>
      </c>
      <c r="D140" s="175" t="s">
        <v>231</v>
      </c>
      <c r="E140" s="10" t="s">
        <v>225</v>
      </c>
      <c r="F140" s="168">
        <v>222</v>
      </c>
      <c r="G140" s="168">
        <v>0</v>
      </c>
      <c r="H140" s="168">
        <v>234</v>
      </c>
      <c r="I140" s="187">
        <f t="shared" si="2"/>
        <v>234</v>
      </c>
      <c r="J140" s="188"/>
      <c r="K140" s="187">
        <v>127</v>
      </c>
    </row>
    <row r="141" spans="2:11" ht="24.9" customHeight="1" x14ac:dyDescent="0.3">
      <c r="B141" s="169">
        <v>132</v>
      </c>
      <c r="C141" s="169">
        <v>126</v>
      </c>
      <c r="D141" s="174" t="s">
        <v>269</v>
      </c>
      <c r="E141" s="10" t="s">
        <v>274</v>
      </c>
      <c r="F141" s="168">
        <v>219</v>
      </c>
      <c r="G141" s="168">
        <v>0</v>
      </c>
      <c r="H141" s="168">
        <v>233</v>
      </c>
      <c r="I141" s="187">
        <f t="shared" si="2"/>
        <v>233</v>
      </c>
      <c r="J141" s="188"/>
      <c r="K141" s="187">
        <v>133</v>
      </c>
    </row>
    <row r="142" spans="2:11" ht="24.9" customHeight="1" x14ac:dyDescent="0.3">
      <c r="B142" s="169">
        <v>133</v>
      </c>
      <c r="C142" s="168">
        <v>131</v>
      </c>
      <c r="D142" s="179" t="s">
        <v>84</v>
      </c>
      <c r="E142" s="10" t="s">
        <v>88</v>
      </c>
      <c r="F142" s="168">
        <v>228</v>
      </c>
      <c r="G142" s="168">
        <v>232</v>
      </c>
      <c r="H142" s="168">
        <v>231</v>
      </c>
      <c r="I142" s="187">
        <f t="shared" si="2"/>
        <v>232</v>
      </c>
      <c r="J142" s="188"/>
      <c r="K142" s="187">
        <v>134</v>
      </c>
    </row>
    <row r="143" spans="2:11" ht="24.9" customHeight="1" x14ac:dyDescent="0.3">
      <c r="B143" s="169">
        <v>134</v>
      </c>
      <c r="C143" s="169">
        <v>256</v>
      </c>
      <c r="D143" s="175" t="s">
        <v>113</v>
      </c>
      <c r="E143" s="10" t="s">
        <v>117</v>
      </c>
      <c r="F143" s="183">
        <v>0</v>
      </c>
      <c r="G143" s="183">
        <v>0</v>
      </c>
      <c r="H143" s="168">
        <v>232</v>
      </c>
      <c r="I143" s="187">
        <f t="shared" si="2"/>
        <v>232</v>
      </c>
      <c r="J143" s="188"/>
      <c r="K143" s="187">
        <v>134</v>
      </c>
    </row>
    <row r="144" spans="2:11" ht="24.9" customHeight="1" x14ac:dyDescent="0.3">
      <c r="B144" s="169">
        <v>135</v>
      </c>
      <c r="C144" s="169">
        <v>223</v>
      </c>
      <c r="D144" s="176" t="s">
        <v>124</v>
      </c>
      <c r="E144" s="10" t="s">
        <v>126</v>
      </c>
      <c r="F144" s="168">
        <v>0</v>
      </c>
      <c r="G144" s="168">
        <v>232</v>
      </c>
      <c r="H144" s="168">
        <v>0</v>
      </c>
      <c r="I144" s="187">
        <f t="shared" si="2"/>
        <v>232</v>
      </c>
      <c r="J144" s="188"/>
      <c r="K144" s="187">
        <v>136</v>
      </c>
    </row>
    <row r="145" spans="2:11" ht="24.9" customHeight="1" x14ac:dyDescent="0.3">
      <c r="B145" s="169">
        <v>136</v>
      </c>
      <c r="C145" s="169">
        <v>359</v>
      </c>
      <c r="D145" s="175" t="s">
        <v>151</v>
      </c>
      <c r="E145" s="10" t="s">
        <v>153</v>
      </c>
      <c r="F145" s="168">
        <v>232</v>
      </c>
      <c r="G145" s="168">
        <v>227</v>
      </c>
      <c r="H145" s="168">
        <v>227</v>
      </c>
      <c r="I145" s="187">
        <f t="shared" si="2"/>
        <v>232</v>
      </c>
      <c r="J145" s="188"/>
      <c r="K145" s="187">
        <v>136</v>
      </c>
    </row>
    <row r="146" spans="2:11" ht="24.9" customHeight="1" x14ac:dyDescent="0.3">
      <c r="B146" s="169">
        <v>137</v>
      </c>
      <c r="C146" s="169">
        <v>215</v>
      </c>
      <c r="D146" s="178" t="s">
        <v>79</v>
      </c>
      <c r="E146" s="17" t="s">
        <v>172</v>
      </c>
      <c r="F146" s="183">
        <v>222</v>
      </c>
      <c r="G146" s="183">
        <v>232</v>
      </c>
      <c r="H146" s="168">
        <v>226</v>
      </c>
      <c r="I146" s="187">
        <f t="shared" si="2"/>
        <v>232</v>
      </c>
      <c r="J146" s="188"/>
      <c r="K146" s="187">
        <v>136</v>
      </c>
    </row>
    <row r="147" spans="2:11" ht="24.9" customHeight="1" x14ac:dyDescent="0.3">
      <c r="B147" s="169">
        <v>138</v>
      </c>
      <c r="C147" s="169">
        <v>198</v>
      </c>
      <c r="D147" s="174" t="s">
        <v>208</v>
      </c>
      <c r="E147" s="17" t="s">
        <v>216</v>
      </c>
      <c r="F147" s="168">
        <v>0</v>
      </c>
      <c r="G147" s="168">
        <v>215</v>
      </c>
      <c r="H147" s="168">
        <v>232</v>
      </c>
      <c r="I147" s="187">
        <f t="shared" si="2"/>
        <v>232</v>
      </c>
      <c r="J147" s="188"/>
      <c r="K147" s="187">
        <v>136</v>
      </c>
    </row>
    <row r="148" spans="2:11" ht="24.9" customHeight="1" x14ac:dyDescent="0.3">
      <c r="B148" s="169">
        <v>139</v>
      </c>
      <c r="C148" s="169">
        <v>304</v>
      </c>
      <c r="D148" s="175" t="s">
        <v>255</v>
      </c>
      <c r="E148" s="10" t="s">
        <v>263</v>
      </c>
      <c r="F148" s="168">
        <v>228</v>
      </c>
      <c r="G148" s="168">
        <v>230</v>
      </c>
      <c r="H148" s="168">
        <v>232</v>
      </c>
      <c r="I148" s="187">
        <f t="shared" si="2"/>
        <v>232</v>
      </c>
      <c r="J148" s="188"/>
      <c r="K148" s="187">
        <v>136</v>
      </c>
    </row>
    <row r="149" spans="2:11" ht="24.9" customHeight="1" x14ac:dyDescent="0.3">
      <c r="B149" s="169">
        <v>140</v>
      </c>
      <c r="C149" s="169">
        <v>147</v>
      </c>
      <c r="D149" s="174" t="s">
        <v>239</v>
      </c>
      <c r="E149" s="17" t="s">
        <v>234</v>
      </c>
      <c r="F149" s="168">
        <v>209</v>
      </c>
      <c r="G149" s="168">
        <v>231</v>
      </c>
      <c r="H149" s="168">
        <v>227</v>
      </c>
      <c r="I149" s="187">
        <f t="shared" si="2"/>
        <v>231</v>
      </c>
      <c r="J149" s="188"/>
      <c r="K149" s="187">
        <v>141</v>
      </c>
    </row>
    <row r="150" spans="2:11" ht="24.9" customHeight="1" x14ac:dyDescent="0.3">
      <c r="B150" s="169">
        <v>141</v>
      </c>
      <c r="C150" s="169">
        <v>302</v>
      </c>
      <c r="D150" s="175" t="s">
        <v>258</v>
      </c>
      <c r="E150" s="10" t="s">
        <v>263</v>
      </c>
      <c r="F150" s="168">
        <v>230</v>
      </c>
      <c r="G150" s="168">
        <v>228</v>
      </c>
      <c r="H150" s="168">
        <v>231</v>
      </c>
      <c r="I150" s="187">
        <f t="shared" si="2"/>
        <v>231</v>
      </c>
      <c r="J150" s="188"/>
      <c r="K150" s="187">
        <v>141</v>
      </c>
    </row>
    <row r="151" spans="2:11" ht="24.9" customHeight="1" x14ac:dyDescent="0.3">
      <c r="B151" s="169">
        <v>142</v>
      </c>
      <c r="C151" s="169">
        <v>232</v>
      </c>
      <c r="D151" s="175" t="s">
        <v>109</v>
      </c>
      <c r="E151" s="10" t="s">
        <v>117</v>
      </c>
      <c r="F151" s="168">
        <v>225</v>
      </c>
      <c r="G151" s="168">
        <v>230</v>
      </c>
      <c r="H151" s="168">
        <v>230</v>
      </c>
      <c r="I151" s="187">
        <f t="shared" si="2"/>
        <v>230</v>
      </c>
      <c r="J151" s="188"/>
      <c r="K151" s="187">
        <v>143</v>
      </c>
    </row>
    <row r="152" spans="2:11" ht="24.9" customHeight="1" x14ac:dyDescent="0.3">
      <c r="B152" s="169">
        <v>143</v>
      </c>
      <c r="C152" s="169">
        <v>395</v>
      </c>
      <c r="D152" s="172" t="s">
        <v>156</v>
      </c>
      <c r="E152" s="10" t="s">
        <v>162</v>
      </c>
      <c r="F152" s="168">
        <v>229</v>
      </c>
      <c r="G152" s="168">
        <v>220</v>
      </c>
      <c r="H152" s="168">
        <v>230</v>
      </c>
      <c r="I152" s="187">
        <f t="shared" si="2"/>
        <v>230</v>
      </c>
      <c r="J152" s="188"/>
      <c r="K152" s="187">
        <v>143</v>
      </c>
    </row>
    <row r="153" spans="2:11" ht="24.9" customHeight="1" x14ac:dyDescent="0.3">
      <c r="B153" s="169">
        <v>144</v>
      </c>
      <c r="C153" s="169">
        <v>207</v>
      </c>
      <c r="D153" s="178" t="s">
        <v>177</v>
      </c>
      <c r="E153" s="17" t="s">
        <v>172</v>
      </c>
      <c r="F153" s="168">
        <v>217</v>
      </c>
      <c r="G153" s="168">
        <v>230</v>
      </c>
      <c r="H153" s="168">
        <v>218</v>
      </c>
      <c r="I153" s="187">
        <f t="shared" si="2"/>
        <v>230</v>
      </c>
      <c r="J153" s="188"/>
      <c r="K153" s="187">
        <v>143</v>
      </c>
    </row>
    <row r="154" spans="2:11" ht="24.9" customHeight="1" x14ac:dyDescent="0.3">
      <c r="B154" s="169">
        <v>145</v>
      </c>
      <c r="C154" s="169">
        <v>391</v>
      </c>
      <c r="D154" s="174" t="s">
        <v>36</v>
      </c>
      <c r="E154" s="17" t="s">
        <v>189</v>
      </c>
      <c r="F154" s="183">
        <v>228</v>
      </c>
      <c r="G154" s="183">
        <v>230</v>
      </c>
      <c r="H154" s="168">
        <v>0</v>
      </c>
      <c r="I154" s="187">
        <f t="shared" si="2"/>
        <v>230</v>
      </c>
      <c r="J154" s="188"/>
      <c r="K154" s="187">
        <v>143</v>
      </c>
    </row>
    <row r="155" spans="2:11" ht="24.9" customHeight="1" x14ac:dyDescent="0.3">
      <c r="B155" s="169">
        <v>146</v>
      </c>
      <c r="C155" s="169">
        <v>141</v>
      </c>
      <c r="D155" s="172" t="s">
        <v>192</v>
      </c>
      <c r="E155" s="32" t="s">
        <v>198</v>
      </c>
      <c r="F155" s="168">
        <v>0</v>
      </c>
      <c r="G155" s="168">
        <v>230</v>
      </c>
      <c r="H155" s="168">
        <v>227</v>
      </c>
      <c r="I155" s="187">
        <f t="shared" si="2"/>
        <v>230</v>
      </c>
      <c r="J155" s="188"/>
      <c r="K155" s="187">
        <v>143</v>
      </c>
    </row>
    <row r="156" spans="2:11" ht="24.9" customHeight="1" x14ac:dyDescent="0.3">
      <c r="B156" s="169">
        <v>147</v>
      </c>
      <c r="C156" s="169">
        <v>138</v>
      </c>
      <c r="D156" s="172" t="s">
        <v>196</v>
      </c>
      <c r="E156" s="32" t="s">
        <v>198</v>
      </c>
      <c r="F156" s="168">
        <v>215</v>
      </c>
      <c r="G156" s="168">
        <v>230</v>
      </c>
      <c r="H156" s="168">
        <v>0</v>
      </c>
      <c r="I156" s="187">
        <f t="shared" si="2"/>
        <v>230</v>
      </c>
      <c r="J156" s="188"/>
      <c r="K156" s="187">
        <v>143</v>
      </c>
    </row>
    <row r="157" spans="2:11" ht="24.9" customHeight="1" x14ac:dyDescent="0.3">
      <c r="B157" s="169">
        <v>148</v>
      </c>
      <c r="C157" s="169">
        <v>353</v>
      </c>
      <c r="D157" s="172" t="s">
        <v>49</v>
      </c>
      <c r="E157" s="10" t="s">
        <v>254</v>
      </c>
      <c r="F157" s="168">
        <v>0</v>
      </c>
      <c r="G157" s="168">
        <v>230</v>
      </c>
      <c r="H157" s="168">
        <v>0</v>
      </c>
      <c r="I157" s="187">
        <f t="shared" si="2"/>
        <v>230</v>
      </c>
      <c r="J157" s="188"/>
      <c r="K157" s="187">
        <v>143</v>
      </c>
    </row>
    <row r="158" spans="2:11" ht="24.9" customHeight="1" x14ac:dyDescent="0.3">
      <c r="B158" s="169">
        <v>149</v>
      </c>
      <c r="C158" s="169">
        <v>139</v>
      </c>
      <c r="D158" s="174" t="s">
        <v>270</v>
      </c>
      <c r="E158" s="10" t="s">
        <v>274</v>
      </c>
      <c r="F158" s="168">
        <v>230</v>
      </c>
      <c r="G158" s="168">
        <v>230</v>
      </c>
      <c r="H158" s="168">
        <v>230</v>
      </c>
      <c r="I158" s="187">
        <f t="shared" si="2"/>
        <v>230</v>
      </c>
      <c r="J158" s="188"/>
      <c r="K158" s="187">
        <v>143</v>
      </c>
    </row>
    <row r="159" spans="2:11" ht="24.9" customHeight="1" x14ac:dyDescent="0.3">
      <c r="B159" s="169">
        <v>150</v>
      </c>
      <c r="C159" s="169">
        <v>204</v>
      </c>
      <c r="D159" s="176" t="s">
        <v>122</v>
      </c>
      <c r="E159" s="10" t="s">
        <v>126</v>
      </c>
      <c r="F159" s="183">
        <v>228</v>
      </c>
      <c r="G159" s="183">
        <v>229</v>
      </c>
      <c r="H159" s="168">
        <v>0</v>
      </c>
      <c r="I159" s="187">
        <f t="shared" si="2"/>
        <v>229</v>
      </c>
      <c r="J159" s="188"/>
      <c r="K159" s="187">
        <v>151</v>
      </c>
    </row>
    <row r="160" spans="2:11" ht="24.9" customHeight="1" x14ac:dyDescent="0.3">
      <c r="B160" s="169">
        <v>151</v>
      </c>
      <c r="C160" s="169">
        <v>163</v>
      </c>
      <c r="D160" s="174" t="s">
        <v>215</v>
      </c>
      <c r="E160" s="17" t="s">
        <v>216</v>
      </c>
      <c r="F160" s="168">
        <v>215</v>
      </c>
      <c r="G160" s="168">
        <v>223</v>
      </c>
      <c r="H160" s="168">
        <v>229</v>
      </c>
      <c r="I160" s="187">
        <f t="shared" si="2"/>
        <v>229</v>
      </c>
      <c r="J160" s="188"/>
      <c r="K160" s="187">
        <v>151</v>
      </c>
    </row>
    <row r="161" spans="2:11" ht="24.9" customHeight="1" x14ac:dyDescent="0.3">
      <c r="B161" s="169">
        <v>152</v>
      </c>
      <c r="C161" s="169">
        <v>218</v>
      </c>
      <c r="D161" s="178" t="s">
        <v>78</v>
      </c>
      <c r="E161" s="17" t="s">
        <v>172</v>
      </c>
      <c r="F161" s="168">
        <v>228</v>
      </c>
      <c r="G161" s="168">
        <v>222</v>
      </c>
      <c r="H161" s="168">
        <v>223</v>
      </c>
      <c r="I161" s="187">
        <f t="shared" si="2"/>
        <v>228</v>
      </c>
      <c r="J161" s="188"/>
      <c r="K161" s="187">
        <v>153</v>
      </c>
    </row>
    <row r="162" spans="2:11" ht="24.9" customHeight="1" x14ac:dyDescent="0.3">
      <c r="B162" s="169">
        <v>153</v>
      </c>
      <c r="C162" s="169">
        <v>189</v>
      </c>
      <c r="D162" s="172" t="s">
        <v>194</v>
      </c>
      <c r="E162" s="32" t="s">
        <v>198</v>
      </c>
      <c r="F162" s="168">
        <v>218</v>
      </c>
      <c r="G162" s="168">
        <v>225</v>
      </c>
      <c r="H162" s="168">
        <v>228</v>
      </c>
      <c r="I162" s="187">
        <f t="shared" si="2"/>
        <v>228</v>
      </c>
      <c r="J162" s="188"/>
      <c r="K162" s="187">
        <v>153</v>
      </c>
    </row>
    <row r="163" spans="2:11" ht="24.9" customHeight="1" x14ac:dyDescent="0.3">
      <c r="B163" s="169">
        <v>154</v>
      </c>
      <c r="C163" s="169">
        <v>236</v>
      </c>
      <c r="D163" s="174" t="s">
        <v>94</v>
      </c>
      <c r="E163" s="10" t="s">
        <v>97</v>
      </c>
      <c r="F163" s="168">
        <v>0</v>
      </c>
      <c r="G163" s="168">
        <v>227</v>
      </c>
      <c r="H163" s="168">
        <v>0</v>
      </c>
      <c r="I163" s="187">
        <f t="shared" si="2"/>
        <v>227</v>
      </c>
      <c r="J163" s="188"/>
      <c r="K163" s="187">
        <v>155</v>
      </c>
    </row>
    <row r="164" spans="2:11" ht="24.9" customHeight="1" x14ac:dyDescent="0.3">
      <c r="B164" s="169">
        <v>155</v>
      </c>
      <c r="C164" s="169">
        <v>208</v>
      </c>
      <c r="D164" s="175" t="s">
        <v>227</v>
      </c>
      <c r="E164" s="10" t="s">
        <v>225</v>
      </c>
      <c r="F164" s="168">
        <v>227</v>
      </c>
      <c r="G164" s="168">
        <v>226</v>
      </c>
      <c r="H164" s="168">
        <v>0</v>
      </c>
      <c r="I164" s="187">
        <f t="shared" si="2"/>
        <v>227</v>
      </c>
      <c r="J164" s="188"/>
      <c r="K164" s="187">
        <v>155</v>
      </c>
    </row>
    <row r="165" spans="2:11" ht="24.9" customHeight="1" x14ac:dyDescent="0.3">
      <c r="B165" s="169">
        <v>156</v>
      </c>
      <c r="C165" s="168">
        <v>178</v>
      </c>
      <c r="D165" s="179" t="s">
        <v>86</v>
      </c>
      <c r="E165" s="10" t="s">
        <v>88</v>
      </c>
      <c r="F165" s="168">
        <v>0</v>
      </c>
      <c r="G165" s="168">
        <v>195</v>
      </c>
      <c r="H165" s="168">
        <v>226</v>
      </c>
      <c r="I165" s="187">
        <f t="shared" si="2"/>
        <v>226</v>
      </c>
      <c r="J165" s="188"/>
      <c r="K165" s="187">
        <v>157</v>
      </c>
    </row>
    <row r="166" spans="2:11" ht="24.9" customHeight="1" x14ac:dyDescent="0.3">
      <c r="B166" s="169">
        <v>157</v>
      </c>
      <c r="C166" s="169">
        <v>282</v>
      </c>
      <c r="D166" s="178" t="s">
        <v>175</v>
      </c>
      <c r="E166" s="17" t="s">
        <v>172</v>
      </c>
      <c r="F166" s="183">
        <v>216</v>
      </c>
      <c r="G166" s="183">
        <v>222</v>
      </c>
      <c r="H166" s="168">
        <v>226</v>
      </c>
      <c r="I166" s="187">
        <f t="shared" si="2"/>
        <v>226</v>
      </c>
      <c r="J166" s="188"/>
      <c r="K166" s="187">
        <v>157</v>
      </c>
    </row>
    <row r="167" spans="2:11" ht="24.9" customHeight="1" x14ac:dyDescent="0.3">
      <c r="B167" s="169">
        <v>158</v>
      </c>
      <c r="C167" s="169">
        <v>108</v>
      </c>
      <c r="D167" s="174" t="s">
        <v>249</v>
      </c>
      <c r="E167" s="17" t="s">
        <v>252</v>
      </c>
      <c r="F167" s="168">
        <v>0</v>
      </c>
      <c r="G167" s="168">
        <v>214</v>
      </c>
      <c r="H167" s="168">
        <v>226</v>
      </c>
      <c r="I167" s="187">
        <f t="shared" si="2"/>
        <v>226</v>
      </c>
      <c r="J167" s="188"/>
      <c r="K167" s="187">
        <v>157</v>
      </c>
    </row>
    <row r="168" spans="2:11" ht="24.9" customHeight="1" x14ac:dyDescent="0.3">
      <c r="B168" s="169">
        <v>159</v>
      </c>
      <c r="C168" s="169">
        <v>123</v>
      </c>
      <c r="D168" s="172" t="s">
        <v>67</v>
      </c>
      <c r="E168" s="10" t="s">
        <v>108</v>
      </c>
      <c r="F168" s="168">
        <v>207</v>
      </c>
      <c r="G168" s="168">
        <v>225</v>
      </c>
      <c r="H168" s="168">
        <v>0</v>
      </c>
      <c r="I168" s="187">
        <f t="shared" si="2"/>
        <v>225</v>
      </c>
      <c r="J168" s="188"/>
      <c r="K168" s="187">
        <v>160</v>
      </c>
    </row>
    <row r="169" spans="2:11" ht="24.9" customHeight="1" x14ac:dyDescent="0.3">
      <c r="B169" s="169">
        <v>160</v>
      </c>
      <c r="C169" s="169">
        <v>260</v>
      </c>
      <c r="D169" s="178" t="s">
        <v>174</v>
      </c>
      <c r="E169" s="17" t="s">
        <v>172</v>
      </c>
      <c r="F169" s="168">
        <v>0</v>
      </c>
      <c r="G169" s="168">
        <v>225</v>
      </c>
      <c r="H169" s="168">
        <v>0</v>
      </c>
      <c r="I169" s="187">
        <f t="shared" si="2"/>
        <v>225</v>
      </c>
      <c r="J169" s="188"/>
      <c r="K169" s="187">
        <v>161</v>
      </c>
    </row>
    <row r="170" spans="2:11" ht="24.9" customHeight="1" x14ac:dyDescent="0.3">
      <c r="B170" s="169">
        <v>161</v>
      </c>
      <c r="C170" s="169">
        <v>274</v>
      </c>
      <c r="D170" s="175" t="s">
        <v>226</v>
      </c>
      <c r="E170" s="10" t="s">
        <v>225</v>
      </c>
      <c r="F170" s="168">
        <v>0</v>
      </c>
      <c r="G170" s="168">
        <v>225</v>
      </c>
      <c r="H170" s="168">
        <v>218</v>
      </c>
      <c r="I170" s="187">
        <f t="shared" si="2"/>
        <v>225</v>
      </c>
      <c r="J170" s="188"/>
      <c r="K170" s="187">
        <v>161</v>
      </c>
    </row>
    <row r="171" spans="2:11" ht="24.9" customHeight="1" x14ac:dyDescent="0.3">
      <c r="B171" s="169">
        <v>162</v>
      </c>
      <c r="C171" s="169">
        <v>194</v>
      </c>
      <c r="D171" s="174" t="s">
        <v>243</v>
      </c>
      <c r="E171" s="17" t="s">
        <v>234</v>
      </c>
      <c r="F171" s="168">
        <v>225</v>
      </c>
      <c r="G171" s="168">
        <v>220</v>
      </c>
      <c r="H171" s="168">
        <v>222</v>
      </c>
      <c r="I171" s="187">
        <f t="shared" si="2"/>
        <v>225</v>
      </c>
      <c r="J171" s="188"/>
      <c r="K171" s="187">
        <v>161</v>
      </c>
    </row>
    <row r="172" spans="2:11" ht="24.9" customHeight="1" x14ac:dyDescent="0.3">
      <c r="B172" s="169">
        <v>163</v>
      </c>
      <c r="C172" s="169">
        <v>244</v>
      </c>
      <c r="D172" s="175" t="s">
        <v>152</v>
      </c>
      <c r="E172" s="10" t="s">
        <v>153</v>
      </c>
      <c r="F172" s="168">
        <v>0</v>
      </c>
      <c r="G172" s="168">
        <v>222</v>
      </c>
      <c r="H172" s="168">
        <v>224</v>
      </c>
      <c r="I172" s="187">
        <f t="shared" si="2"/>
        <v>224</v>
      </c>
      <c r="J172" s="188"/>
      <c r="K172" s="187">
        <v>164</v>
      </c>
    </row>
    <row r="173" spans="2:11" ht="24.9" customHeight="1" x14ac:dyDescent="0.3">
      <c r="B173" s="169">
        <v>164</v>
      </c>
      <c r="C173" s="169">
        <v>130</v>
      </c>
      <c r="D173" s="174" t="s">
        <v>245</v>
      </c>
      <c r="E173" s="17" t="s">
        <v>252</v>
      </c>
      <c r="F173" s="168">
        <v>0</v>
      </c>
      <c r="G173" s="168">
        <v>0</v>
      </c>
      <c r="H173" s="168">
        <v>224</v>
      </c>
      <c r="I173" s="187">
        <f t="shared" si="2"/>
        <v>224</v>
      </c>
      <c r="J173" s="188"/>
      <c r="K173" s="187">
        <v>164</v>
      </c>
    </row>
    <row r="174" spans="2:11" ht="24.9" customHeight="1" x14ac:dyDescent="0.3">
      <c r="B174" s="169">
        <v>165</v>
      </c>
      <c r="C174" s="169">
        <v>191</v>
      </c>
      <c r="D174" s="172" t="s">
        <v>66</v>
      </c>
      <c r="E174" s="10" t="s">
        <v>108</v>
      </c>
      <c r="F174" s="183">
        <v>221</v>
      </c>
      <c r="G174" s="183">
        <v>223</v>
      </c>
      <c r="H174" s="168">
        <v>223</v>
      </c>
      <c r="I174" s="187">
        <f t="shared" si="2"/>
        <v>223</v>
      </c>
      <c r="J174" s="188"/>
      <c r="K174" s="187">
        <v>166</v>
      </c>
    </row>
    <row r="175" spans="2:11" ht="24.9" customHeight="1" x14ac:dyDescent="0.3">
      <c r="B175" s="169">
        <v>166</v>
      </c>
      <c r="C175" s="169">
        <v>143</v>
      </c>
      <c r="D175" s="174" t="s">
        <v>200</v>
      </c>
      <c r="E175" s="17" t="s">
        <v>207</v>
      </c>
      <c r="F175" s="168">
        <v>0</v>
      </c>
      <c r="G175" s="168">
        <v>213</v>
      </c>
      <c r="H175" s="168">
        <v>223</v>
      </c>
      <c r="I175" s="187">
        <f t="shared" si="2"/>
        <v>223</v>
      </c>
      <c r="J175" s="188"/>
      <c r="K175" s="187">
        <v>166</v>
      </c>
    </row>
    <row r="176" spans="2:11" ht="24.9" customHeight="1" x14ac:dyDescent="0.3">
      <c r="B176" s="169">
        <v>167</v>
      </c>
      <c r="C176" s="169">
        <v>157</v>
      </c>
      <c r="D176" s="174" t="s">
        <v>244</v>
      </c>
      <c r="E176" s="17" t="s">
        <v>252</v>
      </c>
      <c r="F176" s="168">
        <v>0</v>
      </c>
      <c r="G176" s="168">
        <v>215</v>
      </c>
      <c r="H176" s="168">
        <v>223</v>
      </c>
      <c r="I176" s="187">
        <f t="shared" si="2"/>
        <v>223</v>
      </c>
      <c r="J176" s="188"/>
      <c r="K176" s="187">
        <v>166</v>
      </c>
    </row>
    <row r="177" spans="2:11" ht="24.9" customHeight="1" x14ac:dyDescent="0.3">
      <c r="B177" s="169">
        <v>168</v>
      </c>
      <c r="C177" s="169">
        <v>264</v>
      </c>
      <c r="D177" s="174" t="s">
        <v>92</v>
      </c>
      <c r="E177" s="10" t="s">
        <v>97</v>
      </c>
      <c r="F177" s="168">
        <v>218</v>
      </c>
      <c r="G177" s="168">
        <v>222</v>
      </c>
      <c r="H177" s="168">
        <v>0</v>
      </c>
      <c r="I177" s="187">
        <f t="shared" si="2"/>
        <v>222</v>
      </c>
      <c r="J177" s="188"/>
      <c r="K177" s="187">
        <v>169</v>
      </c>
    </row>
    <row r="178" spans="2:11" ht="24.9" customHeight="1" x14ac:dyDescent="0.3">
      <c r="B178" s="169">
        <v>169</v>
      </c>
      <c r="C178" s="169">
        <v>211</v>
      </c>
      <c r="D178" s="175" t="s">
        <v>232</v>
      </c>
      <c r="E178" s="10" t="s">
        <v>225</v>
      </c>
      <c r="F178" s="168">
        <v>207</v>
      </c>
      <c r="G178" s="168">
        <v>220</v>
      </c>
      <c r="H178" s="168">
        <v>222</v>
      </c>
      <c r="I178" s="187">
        <f t="shared" si="2"/>
        <v>222</v>
      </c>
      <c r="J178" s="188"/>
      <c r="K178" s="187">
        <v>169</v>
      </c>
    </row>
    <row r="179" spans="2:11" ht="24.9" customHeight="1" x14ac:dyDescent="0.3">
      <c r="B179" s="169">
        <v>170</v>
      </c>
      <c r="C179" s="169">
        <v>128</v>
      </c>
      <c r="D179" s="174" t="s">
        <v>210</v>
      </c>
      <c r="E179" s="17" t="s">
        <v>216</v>
      </c>
      <c r="F179" s="168">
        <v>0</v>
      </c>
      <c r="G179" s="168">
        <v>207</v>
      </c>
      <c r="H179" s="168">
        <v>221</v>
      </c>
      <c r="I179" s="187">
        <f t="shared" si="2"/>
        <v>221</v>
      </c>
      <c r="J179" s="188"/>
      <c r="K179" s="187">
        <v>171</v>
      </c>
    </row>
    <row r="180" spans="2:11" ht="24.9" customHeight="1" x14ac:dyDescent="0.3">
      <c r="B180" s="169">
        <v>171</v>
      </c>
      <c r="C180" s="169">
        <v>375</v>
      </c>
      <c r="D180" s="175" t="s">
        <v>223</v>
      </c>
      <c r="E180" s="17" t="s">
        <v>235</v>
      </c>
      <c r="F180" s="168">
        <v>0</v>
      </c>
      <c r="G180" s="168">
        <v>217</v>
      </c>
      <c r="H180" s="168">
        <v>221</v>
      </c>
      <c r="I180" s="187">
        <f t="shared" si="2"/>
        <v>221</v>
      </c>
      <c r="J180" s="188"/>
      <c r="K180" s="187">
        <v>171</v>
      </c>
    </row>
    <row r="181" spans="2:11" ht="24.9" customHeight="1" x14ac:dyDescent="0.3">
      <c r="B181" s="169">
        <v>172</v>
      </c>
      <c r="C181" s="169">
        <v>179</v>
      </c>
      <c r="D181" s="174" t="s">
        <v>246</v>
      </c>
      <c r="E181" s="17" t="s">
        <v>252</v>
      </c>
      <c r="F181" s="168">
        <v>221</v>
      </c>
      <c r="G181" s="168">
        <v>216</v>
      </c>
      <c r="H181" s="168">
        <v>0</v>
      </c>
      <c r="I181" s="187">
        <f t="shared" si="2"/>
        <v>221</v>
      </c>
      <c r="J181" s="188"/>
      <c r="K181" s="187">
        <v>171</v>
      </c>
    </row>
    <row r="182" spans="2:11" ht="24.9" customHeight="1" x14ac:dyDescent="0.3">
      <c r="B182" s="169">
        <v>173</v>
      </c>
      <c r="C182" s="169">
        <v>118</v>
      </c>
      <c r="D182" s="174" t="s">
        <v>247</v>
      </c>
      <c r="E182" s="17" t="s">
        <v>252</v>
      </c>
      <c r="F182" s="168">
        <v>217</v>
      </c>
      <c r="G182" s="168">
        <v>218</v>
      </c>
      <c r="H182" s="168">
        <v>221</v>
      </c>
      <c r="I182" s="187">
        <f t="shared" si="2"/>
        <v>221</v>
      </c>
      <c r="J182" s="188"/>
      <c r="K182" s="187">
        <v>171</v>
      </c>
    </row>
    <row r="183" spans="2:11" ht="24.9" customHeight="1" x14ac:dyDescent="0.3">
      <c r="B183" s="169">
        <v>174</v>
      </c>
      <c r="C183" s="169">
        <v>45</v>
      </c>
      <c r="D183" s="175" t="s">
        <v>276</v>
      </c>
      <c r="E183" s="10" t="s">
        <v>284</v>
      </c>
      <c r="F183" s="168">
        <v>0</v>
      </c>
      <c r="G183" s="168">
        <v>221</v>
      </c>
      <c r="H183" s="168">
        <v>219</v>
      </c>
      <c r="I183" s="187">
        <f t="shared" si="2"/>
        <v>221</v>
      </c>
      <c r="J183" s="188"/>
      <c r="K183" s="187">
        <v>171</v>
      </c>
    </row>
    <row r="184" spans="2:11" ht="24.9" customHeight="1" x14ac:dyDescent="0.3">
      <c r="B184" s="169">
        <v>175</v>
      </c>
      <c r="C184" s="168">
        <v>137</v>
      </c>
      <c r="D184" s="179" t="s">
        <v>85</v>
      </c>
      <c r="E184" s="10" t="s">
        <v>88</v>
      </c>
      <c r="F184" s="168">
        <v>220</v>
      </c>
      <c r="G184" s="168">
        <v>209</v>
      </c>
      <c r="H184" s="168">
        <v>220</v>
      </c>
      <c r="I184" s="187">
        <f t="shared" si="2"/>
        <v>220</v>
      </c>
      <c r="J184" s="188"/>
      <c r="K184" s="187">
        <v>176</v>
      </c>
    </row>
    <row r="185" spans="2:11" ht="24.9" customHeight="1" x14ac:dyDescent="0.3">
      <c r="B185" s="169">
        <v>176</v>
      </c>
      <c r="C185" s="169">
        <v>266</v>
      </c>
      <c r="D185" s="175" t="s">
        <v>77</v>
      </c>
      <c r="E185" s="17" t="s">
        <v>172</v>
      </c>
      <c r="F185" s="168">
        <v>0</v>
      </c>
      <c r="G185" s="168">
        <v>209</v>
      </c>
      <c r="H185" s="168">
        <v>220</v>
      </c>
      <c r="I185" s="187">
        <f t="shared" si="2"/>
        <v>220</v>
      </c>
      <c r="J185" s="188"/>
      <c r="K185" s="187">
        <v>176</v>
      </c>
    </row>
    <row r="186" spans="2:11" ht="24.9" customHeight="1" x14ac:dyDescent="0.3">
      <c r="B186" s="169">
        <v>177</v>
      </c>
      <c r="C186" s="169">
        <v>47</v>
      </c>
      <c r="D186" s="175" t="s">
        <v>46</v>
      </c>
      <c r="E186" s="17" t="s">
        <v>265</v>
      </c>
      <c r="F186" s="168">
        <v>210</v>
      </c>
      <c r="G186" s="168">
        <v>218</v>
      </c>
      <c r="H186" s="168">
        <v>220</v>
      </c>
      <c r="I186" s="187">
        <f t="shared" si="2"/>
        <v>220</v>
      </c>
      <c r="J186" s="188"/>
      <c r="K186" s="187">
        <v>176</v>
      </c>
    </row>
    <row r="187" spans="2:11" ht="24.9" customHeight="1" x14ac:dyDescent="0.3">
      <c r="B187" s="169">
        <v>178</v>
      </c>
      <c r="C187" s="169">
        <v>335</v>
      </c>
      <c r="D187" s="175" t="s">
        <v>150</v>
      </c>
      <c r="E187" s="10" t="s">
        <v>153</v>
      </c>
      <c r="F187" s="183">
        <v>219</v>
      </c>
      <c r="G187" s="183">
        <v>0</v>
      </c>
      <c r="H187" s="168">
        <v>0</v>
      </c>
      <c r="I187" s="187">
        <f t="shared" si="2"/>
        <v>219</v>
      </c>
      <c r="J187" s="188"/>
      <c r="K187" s="187">
        <v>179</v>
      </c>
    </row>
    <row r="188" spans="2:11" ht="24.9" customHeight="1" x14ac:dyDescent="0.3">
      <c r="B188" s="169">
        <v>179</v>
      </c>
      <c r="C188" s="169">
        <v>186</v>
      </c>
      <c r="D188" s="172" t="s">
        <v>197</v>
      </c>
      <c r="E188" s="32" t="s">
        <v>198</v>
      </c>
      <c r="F188" s="168">
        <v>209</v>
      </c>
      <c r="G188" s="168">
        <v>204</v>
      </c>
      <c r="H188" s="168">
        <v>219</v>
      </c>
      <c r="I188" s="187">
        <f t="shared" si="2"/>
        <v>219</v>
      </c>
      <c r="J188" s="188"/>
      <c r="K188" s="187">
        <v>179</v>
      </c>
    </row>
    <row r="189" spans="2:11" ht="24.9" customHeight="1" x14ac:dyDescent="0.3">
      <c r="B189" s="169">
        <v>180</v>
      </c>
      <c r="C189" s="169">
        <v>384</v>
      </c>
      <c r="D189" s="175" t="s">
        <v>259</v>
      </c>
      <c r="E189" s="10" t="s">
        <v>263</v>
      </c>
      <c r="F189" s="168">
        <v>0</v>
      </c>
      <c r="G189" s="168">
        <v>198</v>
      </c>
      <c r="H189" s="168">
        <v>219</v>
      </c>
      <c r="I189" s="187">
        <f t="shared" si="2"/>
        <v>219</v>
      </c>
      <c r="J189" s="188"/>
      <c r="K189" s="187">
        <v>179</v>
      </c>
    </row>
    <row r="190" spans="2:11" ht="24.9" customHeight="1" x14ac:dyDescent="0.3">
      <c r="B190" s="169">
        <v>181</v>
      </c>
      <c r="C190" s="168">
        <v>159</v>
      </c>
      <c r="D190" s="179" t="s">
        <v>83</v>
      </c>
      <c r="E190" s="10" t="s">
        <v>88</v>
      </c>
      <c r="F190" s="168">
        <v>203</v>
      </c>
      <c r="G190" s="168">
        <v>216</v>
      </c>
      <c r="H190" s="168">
        <v>218</v>
      </c>
      <c r="I190" s="187">
        <f t="shared" si="2"/>
        <v>218</v>
      </c>
      <c r="J190" s="188"/>
      <c r="K190" s="187">
        <v>182</v>
      </c>
    </row>
    <row r="191" spans="2:11" ht="24.9" customHeight="1" x14ac:dyDescent="0.3">
      <c r="B191" s="169">
        <v>182</v>
      </c>
      <c r="C191" s="168">
        <v>434</v>
      </c>
      <c r="D191" s="179" t="s">
        <v>80</v>
      </c>
      <c r="E191" s="10" t="s">
        <v>88</v>
      </c>
      <c r="F191" s="168">
        <v>215</v>
      </c>
      <c r="G191" s="168">
        <v>217</v>
      </c>
      <c r="H191" s="168">
        <v>0</v>
      </c>
      <c r="I191" s="187">
        <f t="shared" si="2"/>
        <v>217</v>
      </c>
      <c r="J191" s="188"/>
      <c r="K191" s="187">
        <v>183</v>
      </c>
    </row>
    <row r="192" spans="2:11" ht="24.9" customHeight="1" x14ac:dyDescent="0.3">
      <c r="B192" s="169">
        <v>183</v>
      </c>
      <c r="C192" s="169">
        <v>182</v>
      </c>
      <c r="D192" s="174" t="s">
        <v>203</v>
      </c>
      <c r="E192" s="17" t="s">
        <v>207</v>
      </c>
      <c r="F192" s="168">
        <v>0</v>
      </c>
      <c r="G192" s="168">
        <v>202</v>
      </c>
      <c r="H192" s="168">
        <v>217</v>
      </c>
      <c r="I192" s="187">
        <f t="shared" si="2"/>
        <v>217</v>
      </c>
      <c r="J192" s="188"/>
      <c r="K192" s="187">
        <v>183</v>
      </c>
    </row>
    <row r="193" spans="2:11" ht="24.9" customHeight="1" x14ac:dyDescent="0.3">
      <c r="B193" s="169">
        <v>184</v>
      </c>
      <c r="C193" s="169">
        <v>105</v>
      </c>
      <c r="D193" s="172" t="s">
        <v>191</v>
      </c>
      <c r="E193" s="32" t="s">
        <v>198</v>
      </c>
      <c r="F193" s="168">
        <v>0</v>
      </c>
      <c r="G193" s="168">
        <v>211</v>
      </c>
      <c r="H193" s="168">
        <v>216</v>
      </c>
      <c r="I193" s="187">
        <f t="shared" si="2"/>
        <v>216</v>
      </c>
      <c r="J193" s="188"/>
      <c r="K193" s="187">
        <v>185</v>
      </c>
    </row>
    <row r="194" spans="2:11" ht="24.9" customHeight="1" x14ac:dyDescent="0.3">
      <c r="B194" s="169">
        <v>185</v>
      </c>
      <c r="C194" s="169">
        <v>280</v>
      </c>
      <c r="D194" s="175" t="s">
        <v>233</v>
      </c>
      <c r="E194" s="10" t="s">
        <v>225</v>
      </c>
      <c r="F194" s="168">
        <v>0</v>
      </c>
      <c r="G194" s="168">
        <v>216</v>
      </c>
      <c r="H194" s="168">
        <v>0</v>
      </c>
      <c r="I194" s="187">
        <f t="shared" si="2"/>
        <v>216</v>
      </c>
      <c r="J194" s="188"/>
      <c r="K194" s="187">
        <v>185</v>
      </c>
    </row>
    <row r="195" spans="2:11" ht="24.9" customHeight="1" x14ac:dyDescent="0.3">
      <c r="B195" s="169">
        <v>186</v>
      </c>
      <c r="C195" s="169">
        <v>168</v>
      </c>
      <c r="D195" s="174" t="s">
        <v>236</v>
      </c>
      <c r="E195" s="17" t="s">
        <v>234</v>
      </c>
      <c r="F195" s="168">
        <v>216</v>
      </c>
      <c r="G195" s="168">
        <v>0</v>
      </c>
      <c r="H195" s="168">
        <v>209</v>
      </c>
      <c r="I195" s="187">
        <f t="shared" si="2"/>
        <v>216</v>
      </c>
      <c r="J195" s="188"/>
      <c r="K195" s="187">
        <v>185</v>
      </c>
    </row>
    <row r="196" spans="2:11" ht="24.9" customHeight="1" x14ac:dyDescent="0.3">
      <c r="B196" s="169">
        <v>187</v>
      </c>
      <c r="C196" s="168">
        <v>127</v>
      </c>
      <c r="D196" s="179" t="s">
        <v>82</v>
      </c>
      <c r="E196" s="10" t="s">
        <v>88</v>
      </c>
      <c r="F196" s="168">
        <v>215</v>
      </c>
      <c r="G196" s="168">
        <v>210</v>
      </c>
      <c r="H196" s="168">
        <v>210</v>
      </c>
      <c r="I196" s="187">
        <f t="shared" si="2"/>
        <v>215</v>
      </c>
      <c r="J196" s="188"/>
      <c r="K196" s="187">
        <v>188</v>
      </c>
    </row>
    <row r="197" spans="2:11" ht="24.9" customHeight="1" x14ac:dyDescent="0.3">
      <c r="B197" s="169">
        <v>188</v>
      </c>
      <c r="C197" s="168">
        <v>452</v>
      </c>
      <c r="D197" s="179" t="s">
        <v>87</v>
      </c>
      <c r="E197" s="10" t="s">
        <v>88</v>
      </c>
      <c r="F197" s="168">
        <v>215</v>
      </c>
      <c r="G197" s="168">
        <v>0</v>
      </c>
      <c r="H197" s="168">
        <v>214</v>
      </c>
      <c r="I197" s="187">
        <f t="shared" si="2"/>
        <v>215</v>
      </c>
      <c r="J197" s="188"/>
      <c r="K197" s="187">
        <v>188</v>
      </c>
    </row>
    <row r="198" spans="2:11" ht="24.9" customHeight="1" x14ac:dyDescent="0.3">
      <c r="B198" s="169">
        <v>189</v>
      </c>
      <c r="C198" s="169">
        <v>378</v>
      </c>
      <c r="D198" s="175" t="s">
        <v>149</v>
      </c>
      <c r="E198" s="10" t="s">
        <v>153</v>
      </c>
      <c r="F198" s="183">
        <v>0</v>
      </c>
      <c r="G198" s="183">
        <v>0</v>
      </c>
      <c r="H198" s="168">
        <v>215</v>
      </c>
      <c r="I198" s="187">
        <f t="shared" si="2"/>
        <v>215</v>
      </c>
      <c r="J198" s="188"/>
      <c r="K198" s="187">
        <v>188</v>
      </c>
    </row>
    <row r="199" spans="2:11" ht="24.9" customHeight="1" x14ac:dyDescent="0.3">
      <c r="B199" s="169">
        <v>190</v>
      </c>
      <c r="C199" s="169">
        <v>322</v>
      </c>
      <c r="D199" s="175" t="s">
        <v>55</v>
      </c>
      <c r="E199" s="17" t="s">
        <v>171</v>
      </c>
      <c r="F199" s="168">
        <v>212</v>
      </c>
      <c r="G199" s="168">
        <v>0</v>
      </c>
      <c r="H199" s="168">
        <v>215</v>
      </c>
      <c r="I199" s="187">
        <f t="shared" si="2"/>
        <v>215</v>
      </c>
      <c r="J199" s="188"/>
      <c r="K199" s="187">
        <v>188</v>
      </c>
    </row>
    <row r="200" spans="2:11" ht="24.9" customHeight="1" x14ac:dyDescent="0.3">
      <c r="B200" s="169">
        <v>191</v>
      </c>
      <c r="C200" s="169">
        <v>233</v>
      </c>
      <c r="D200" s="175" t="s">
        <v>228</v>
      </c>
      <c r="E200" s="10" t="s">
        <v>225</v>
      </c>
      <c r="F200" s="168">
        <v>202</v>
      </c>
      <c r="G200" s="168">
        <v>213</v>
      </c>
      <c r="H200" s="168">
        <v>215</v>
      </c>
      <c r="I200" s="187">
        <f t="shared" si="2"/>
        <v>215</v>
      </c>
      <c r="J200" s="188"/>
      <c r="K200" s="187">
        <v>188</v>
      </c>
    </row>
    <row r="201" spans="2:11" ht="24.9" customHeight="1" x14ac:dyDescent="0.3">
      <c r="B201" s="169">
        <v>192</v>
      </c>
      <c r="C201" s="169">
        <v>354</v>
      </c>
      <c r="D201" s="172" t="s">
        <v>47</v>
      </c>
      <c r="E201" s="10" t="s">
        <v>254</v>
      </c>
      <c r="F201" s="168">
        <v>214</v>
      </c>
      <c r="G201" s="168">
        <v>210</v>
      </c>
      <c r="H201" s="168">
        <v>215</v>
      </c>
      <c r="I201" s="187">
        <f t="shared" si="2"/>
        <v>215</v>
      </c>
      <c r="J201" s="188"/>
      <c r="K201" s="187">
        <v>188</v>
      </c>
    </row>
    <row r="202" spans="2:11" ht="24.9" customHeight="1" x14ac:dyDescent="0.3">
      <c r="B202" s="169">
        <v>193</v>
      </c>
      <c r="C202" s="169">
        <v>113</v>
      </c>
      <c r="D202" s="174" t="s">
        <v>271</v>
      </c>
      <c r="E202" s="10" t="s">
        <v>274</v>
      </c>
      <c r="F202" s="168">
        <v>0</v>
      </c>
      <c r="G202" s="168">
        <v>203</v>
      </c>
      <c r="H202" s="168">
        <v>215</v>
      </c>
      <c r="I202" s="187">
        <f t="shared" ref="I202:I233" si="3">MAX(F202:H202)</f>
        <v>215</v>
      </c>
      <c r="J202" s="188"/>
      <c r="K202" s="187">
        <v>188</v>
      </c>
    </row>
    <row r="203" spans="2:11" ht="24.9" customHeight="1" x14ac:dyDescent="0.3">
      <c r="B203" s="169">
        <v>194</v>
      </c>
      <c r="C203" s="169">
        <v>75</v>
      </c>
      <c r="D203" s="172" t="s">
        <v>68</v>
      </c>
      <c r="E203" s="10" t="s">
        <v>108</v>
      </c>
      <c r="F203" s="168">
        <v>210</v>
      </c>
      <c r="G203" s="168">
        <v>214</v>
      </c>
      <c r="H203" s="168">
        <v>210</v>
      </c>
      <c r="I203" s="187">
        <f t="shared" si="3"/>
        <v>214</v>
      </c>
      <c r="J203" s="188"/>
      <c r="K203" s="187">
        <v>195</v>
      </c>
    </row>
    <row r="204" spans="2:11" ht="24.9" customHeight="1" x14ac:dyDescent="0.3">
      <c r="B204" s="169">
        <v>195</v>
      </c>
      <c r="C204" s="169">
        <v>339</v>
      </c>
      <c r="D204" s="175" t="s">
        <v>219</v>
      </c>
      <c r="E204" s="17" t="s">
        <v>235</v>
      </c>
      <c r="F204" s="168">
        <v>205</v>
      </c>
      <c r="G204" s="168">
        <v>213</v>
      </c>
      <c r="H204" s="168">
        <v>212</v>
      </c>
      <c r="I204" s="187">
        <f t="shared" si="3"/>
        <v>213</v>
      </c>
      <c r="J204" s="188"/>
      <c r="K204" s="187">
        <v>196</v>
      </c>
    </row>
    <row r="205" spans="2:11" ht="24.9" customHeight="1" x14ac:dyDescent="0.3">
      <c r="B205" s="169">
        <v>196</v>
      </c>
      <c r="C205" s="169">
        <v>149</v>
      </c>
      <c r="D205" s="174" t="s">
        <v>238</v>
      </c>
      <c r="E205" s="17" t="s">
        <v>234</v>
      </c>
      <c r="F205" s="168">
        <v>205</v>
      </c>
      <c r="G205" s="168">
        <v>212</v>
      </c>
      <c r="H205" s="168">
        <v>0</v>
      </c>
      <c r="I205" s="187">
        <f t="shared" si="3"/>
        <v>212</v>
      </c>
      <c r="J205" s="188"/>
      <c r="K205" s="187">
        <v>197</v>
      </c>
    </row>
    <row r="206" spans="2:11" ht="24.9" customHeight="1" x14ac:dyDescent="0.3">
      <c r="B206" s="169">
        <v>197</v>
      </c>
      <c r="C206" s="169">
        <v>392</v>
      </c>
      <c r="D206" s="175" t="s">
        <v>257</v>
      </c>
      <c r="E206" s="10" t="s">
        <v>263</v>
      </c>
      <c r="F206" s="168">
        <v>0</v>
      </c>
      <c r="G206" s="168">
        <v>200</v>
      </c>
      <c r="H206" s="168">
        <v>212</v>
      </c>
      <c r="I206" s="187">
        <f t="shared" si="3"/>
        <v>212</v>
      </c>
      <c r="J206" s="188"/>
      <c r="K206" s="187">
        <v>197</v>
      </c>
    </row>
    <row r="207" spans="2:11" ht="24.9" customHeight="1" x14ac:dyDescent="0.3">
      <c r="B207" s="169">
        <v>198</v>
      </c>
      <c r="C207" s="169">
        <v>166</v>
      </c>
      <c r="D207" s="174" t="s">
        <v>212</v>
      </c>
      <c r="E207" s="17" t="s">
        <v>216</v>
      </c>
      <c r="F207" s="168">
        <v>201</v>
      </c>
      <c r="G207" s="168">
        <v>204</v>
      </c>
      <c r="H207" s="168">
        <v>211</v>
      </c>
      <c r="I207" s="187">
        <f t="shared" si="3"/>
        <v>211</v>
      </c>
      <c r="J207" s="188"/>
      <c r="K207" s="187">
        <v>199</v>
      </c>
    </row>
    <row r="208" spans="2:11" ht="24.9" customHeight="1" x14ac:dyDescent="0.3">
      <c r="B208" s="169">
        <v>199</v>
      </c>
      <c r="C208" s="169">
        <v>357</v>
      </c>
      <c r="D208" s="174" t="s">
        <v>38</v>
      </c>
      <c r="E208" s="17" t="s">
        <v>189</v>
      </c>
      <c r="F208" s="183">
        <v>0</v>
      </c>
      <c r="G208" s="183">
        <v>0</v>
      </c>
      <c r="H208" s="168">
        <v>210</v>
      </c>
      <c r="I208" s="187">
        <f t="shared" si="3"/>
        <v>210</v>
      </c>
      <c r="J208" s="188"/>
      <c r="K208" s="187">
        <v>200</v>
      </c>
    </row>
    <row r="209" spans="2:11" ht="24.9" customHeight="1" x14ac:dyDescent="0.3">
      <c r="B209" s="169">
        <v>200</v>
      </c>
      <c r="C209" s="169">
        <v>192</v>
      </c>
      <c r="D209" s="173" t="s">
        <v>264</v>
      </c>
      <c r="E209" s="17" t="s">
        <v>265</v>
      </c>
      <c r="F209" s="168">
        <v>204</v>
      </c>
      <c r="G209" s="168">
        <v>209</v>
      </c>
      <c r="H209" s="168">
        <v>0</v>
      </c>
      <c r="I209" s="187">
        <f t="shared" si="3"/>
        <v>209</v>
      </c>
      <c r="J209" s="188"/>
      <c r="K209" s="187">
        <v>201</v>
      </c>
    </row>
    <row r="210" spans="2:11" ht="24.9" customHeight="1" x14ac:dyDescent="0.3">
      <c r="B210" s="169">
        <v>201</v>
      </c>
      <c r="C210" s="169">
        <v>80</v>
      </c>
      <c r="D210" s="175" t="s">
        <v>282</v>
      </c>
      <c r="E210" s="10" t="s">
        <v>284</v>
      </c>
      <c r="F210" s="168">
        <v>207</v>
      </c>
      <c r="G210" s="168">
        <v>204</v>
      </c>
      <c r="H210" s="168">
        <v>209</v>
      </c>
      <c r="I210" s="187">
        <f t="shared" si="3"/>
        <v>209</v>
      </c>
      <c r="J210" s="188"/>
      <c r="K210" s="187">
        <v>201</v>
      </c>
    </row>
    <row r="211" spans="2:11" ht="24.9" customHeight="1" x14ac:dyDescent="0.3">
      <c r="B211" s="169">
        <v>202</v>
      </c>
      <c r="C211" s="169">
        <v>103</v>
      </c>
      <c r="D211" s="172" t="s">
        <v>65</v>
      </c>
      <c r="E211" s="10" t="s">
        <v>108</v>
      </c>
      <c r="F211" s="183">
        <v>0</v>
      </c>
      <c r="G211" s="183">
        <v>208</v>
      </c>
      <c r="H211" s="168">
        <v>0</v>
      </c>
      <c r="I211" s="187">
        <f t="shared" si="3"/>
        <v>208</v>
      </c>
      <c r="J211" s="188"/>
      <c r="K211" s="187">
        <v>203</v>
      </c>
    </row>
    <row r="212" spans="2:11" ht="24.9" customHeight="1" x14ac:dyDescent="0.3">
      <c r="B212" s="169">
        <v>203</v>
      </c>
      <c r="C212" s="169">
        <v>351</v>
      </c>
      <c r="D212" s="172" t="s">
        <v>48</v>
      </c>
      <c r="E212" s="10" t="s">
        <v>254</v>
      </c>
      <c r="F212" s="168">
        <v>0</v>
      </c>
      <c r="G212" s="168">
        <v>207</v>
      </c>
      <c r="H212" s="168">
        <v>200</v>
      </c>
      <c r="I212" s="187">
        <f t="shared" si="3"/>
        <v>207</v>
      </c>
      <c r="J212" s="188"/>
      <c r="K212" s="187">
        <v>204</v>
      </c>
    </row>
    <row r="213" spans="2:11" ht="24.9" customHeight="1" x14ac:dyDescent="0.3">
      <c r="B213" s="169">
        <v>204</v>
      </c>
      <c r="C213" s="169">
        <v>162</v>
      </c>
      <c r="D213" s="174" t="s">
        <v>267</v>
      </c>
      <c r="E213" s="10" t="s">
        <v>274</v>
      </c>
      <c r="F213" s="168">
        <v>202</v>
      </c>
      <c r="G213" s="168">
        <v>0</v>
      </c>
      <c r="H213" s="168">
        <v>207</v>
      </c>
      <c r="I213" s="187">
        <f t="shared" si="3"/>
        <v>207</v>
      </c>
      <c r="J213" s="188"/>
      <c r="K213" s="187">
        <v>204</v>
      </c>
    </row>
    <row r="214" spans="2:11" ht="24.9" customHeight="1" x14ac:dyDescent="0.3">
      <c r="B214" s="169">
        <v>205</v>
      </c>
      <c r="C214" s="169">
        <v>318</v>
      </c>
      <c r="D214" s="175" t="s">
        <v>256</v>
      </c>
      <c r="E214" s="10" t="s">
        <v>263</v>
      </c>
      <c r="F214" s="168">
        <v>198</v>
      </c>
      <c r="G214" s="168">
        <v>204</v>
      </c>
      <c r="H214" s="168">
        <v>205</v>
      </c>
      <c r="I214" s="187">
        <f t="shared" si="3"/>
        <v>205</v>
      </c>
      <c r="J214" s="188"/>
      <c r="K214" s="187">
        <v>206</v>
      </c>
    </row>
    <row r="215" spans="2:11" ht="24.9" customHeight="1" x14ac:dyDescent="0.3">
      <c r="B215" s="169">
        <v>206</v>
      </c>
      <c r="C215" s="169">
        <v>160</v>
      </c>
      <c r="D215" s="175" t="s">
        <v>277</v>
      </c>
      <c r="E215" s="10" t="s">
        <v>284</v>
      </c>
      <c r="F215" s="168">
        <v>198</v>
      </c>
      <c r="G215" s="168">
        <v>195</v>
      </c>
      <c r="H215" s="168">
        <v>205</v>
      </c>
      <c r="I215" s="187">
        <f t="shared" si="3"/>
        <v>205</v>
      </c>
      <c r="J215" s="188"/>
      <c r="K215" s="187">
        <v>206</v>
      </c>
    </row>
    <row r="216" spans="2:11" ht="24.9" customHeight="1" x14ac:dyDescent="0.3">
      <c r="B216" s="169">
        <v>207</v>
      </c>
      <c r="C216" s="169">
        <v>124</v>
      </c>
      <c r="D216" s="172" t="s">
        <v>193</v>
      </c>
      <c r="E216" s="32" t="s">
        <v>198</v>
      </c>
      <c r="F216" s="168">
        <v>204</v>
      </c>
      <c r="G216" s="168">
        <v>183</v>
      </c>
      <c r="H216" s="168">
        <v>203</v>
      </c>
      <c r="I216" s="187">
        <f t="shared" si="3"/>
        <v>204</v>
      </c>
      <c r="J216" s="188"/>
      <c r="K216" s="187">
        <v>208</v>
      </c>
    </row>
    <row r="217" spans="2:11" ht="24.9" customHeight="1" x14ac:dyDescent="0.3">
      <c r="B217" s="169">
        <v>208</v>
      </c>
      <c r="C217" s="169">
        <v>298</v>
      </c>
      <c r="D217" s="178" t="s">
        <v>178</v>
      </c>
      <c r="E217" s="17" t="s">
        <v>172</v>
      </c>
      <c r="F217" s="168">
        <v>202</v>
      </c>
      <c r="G217" s="168">
        <v>0</v>
      </c>
      <c r="H217" s="168">
        <v>203</v>
      </c>
      <c r="I217" s="187">
        <f t="shared" si="3"/>
        <v>203</v>
      </c>
      <c r="J217" s="188"/>
      <c r="K217" s="187">
        <v>209</v>
      </c>
    </row>
    <row r="218" spans="2:11" ht="24.9" customHeight="1" x14ac:dyDescent="0.3">
      <c r="B218" s="169">
        <v>209</v>
      </c>
      <c r="C218" s="169">
        <v>24</v>
      </c>
      <c r="D218" s="175" t="s">
        <v>42</v>
      </c>
      <c r="E218" s="17" t="s">
        <v>265</v>
      </c>
      <c r="F218" s="168">
        <v>0</v>
      </c>
      <c r="G218" s="168">
        <v>203</v>
      </c>
      <c r="H218" s="168">
        <v>202</v>
      </c>
      <c r="I218" s="187">
        <f t="shared" si="3"/>
        <v>203</v>
      </c>
      <c r="J218" s="188"/>
      <c r="K218" s="187">
        <v>209</v>
      </c>
    </row>
    <row r="219" spans="2:11" ht="24.9" customHeight="1" x14ac:dyDescent="0.3">
      <c r="B219" s="169">
        <v>210</v>
      </c>
      <c r="C219" s="169">
        <v>303</v>
      </c>
      <c r="D219" s="175" t="s">
        <v>218</v>
      </c>
      <c r="E219" s="17" t="s">
        <v>235</v>
      </c>
      <c r="F219" s="168">
        <v>202</v>
      </c>
      <c r="G219" s="168">
        <v>195</v>
      </c>
      <c r="H219" s="168">
        <v>202</v>
      </c>
      <c r="I219" s="187">
        <f t="shared" si="3"/>
        <v>202</v>
      </c>
      <c r="J219" s="188"/>
      <c r="K219" s="187">
        <v>211</v>
      </c>
    </row>
    <row r="220" spans="2:11" ht="24.9" customHeight="1" x14ac:dyDescent="0.3">
      <c r="B220" s="169">
        <v>211</v>
      </c>
      <c r="C220" s="169">
        <v>121</v>
      </c>
      <c r="D220" s="174" t="s">
        <v>237</v>
      </c>
      <c r="E220" s="17" t="s">
        <v>234</v>
      </c>
      <c r="F220" s="168">
        <v>202</v>
      </c>
      <c r="G220" s="168">
        <v>180</v>
      </c>
      <c r="H220" s="168">
        <v>180</v>
      </c>
      <c r="I220" s="187">
        <f t="shared" si="3"/>
        <v>202</v>
      </c>
      <c r="J220" s="188"/>
      <c r="K220" s="187">
        <v>211</v>
      </c>
    </row>
    <row r="221" spans="2:11" ht="24.9" customHeight="1" x14ac:dyDescent="0.3">
      <c r="B221" s="169">
        <v>212</v>
      </c>
      <c r="C221" s="169">
        <v>336</v>
      </c>
      <c r="D221" s="172" t="s">
        <v>51</v>
      </c>
      <c r="E221" s="10" t="s">
        <v>254</v>
      </c>
      <c r="F221" s="168">
        <v>200</v>
      </c>
      <c r="G221" s="168">
        <v>197</v>
      </c>
      <c r="H221" s="168">
        <v>190</v>
      </c>
      <c r="I221" s="187">
        <f t="shared" si="3"/>
        <v>200</v>
      </c>
      <c r="J221" s="188"/>
      <c r="K221" s="187">
        <v>213</v>
      </c>
    </row>
    <row r="222" spans="2:11" ht="24.9" customHeight="1" x14ac:dyDescent="0.3">
      <c r="B222" s="169">
        <v>213</v>
      </c>
      <c r="C222" s="169">
        <v>90</v>
      </c>
      <c r="D222" s="173" t="s">
        <v>283</v>
      </c>
      <c r="E222" s="10" t="s">
        <v>284</v>
      </c>
      <c r="F222" s="168">
        <v>200</v>
      </c>
      <c r="G222" s="168">
        <v>198</v>
      </c>
      <c r="H222" s="168">
        <v>145</v>
      </c>
      <c r="I222" s="187">
        <f t="shared" si="3"/>
        <v>200</v>
      </c>
      <c r="J222" s="188"/>
      <c r="K222" s="187">
        <v>213</v>
      </c>
    </row>
    <row r="223" spans="2:11" ht="24.9" customHeight="1" x14ac:dyDescent="0.3">
      <c r="B223" s="169">
        <v>214</v>
      </c>
      <c r="C223" s="169">
        <v>301</v>
      </c>
      <c r="D223" s="174" t="s">
        <v>145</v>
      </c>
      <c r="E223" s="10" t="s">
        <v>153</v>
      </c>
      <c r="F223" s="168">
        <v>0</v>
      </c>
      <c r="G223" s="168">
        <v>0</v>
      </c>
      <c r="H223" s="168">
        <v>196</v>
      </c>
      <c r="I223" s="187">
        <f t="shared" si="3"/>
        <v>196</v>
      </c>
      <c r="J223" s="188"/>
      <c r="K223" s="187">
        <v>215</v>
      </c>
    </row>
    <row r="224" spans="2:11" ht="24.9" customHeight="1" x14ac:dyDescent="0.3">
      <c r="B224" s="169">
        <v>215</v>
      </c>
      <c r="C224" s="169">
        <v>240</v>
      </c>
      <c r="D224" s="175" t="s">
        <v>230</v>
      </c>
      <c r="E224" s="10" t="s">
        <v>225</v>
      </c>
      <c r="F224" s="168">
        <v>182</v>
      </c>
      <c r="G224" s="168">
        <v>196</v>
      </c>
      <c r="H224" s="168">
        <v>0</v>
      </c>
      <c r="I224" s="187">
        <f t="shared" si="3"/>
        <v>196</v>
      </c>
      <c r="J224" s="188"/>
      <c r="K224" s="187">
        <v>215</v>
      </c>
    </row>
    <row r="225" spans="2:11" ht="24.9" customHeight="1" x14ac:dyDescent="0.3">
      <c r="B225" s="169">
        <v>216</v>
      </c>
      <c r="C225" s="169">
        <v>169</v>
      </c>
      <c r="D225" s="174" t="s">
        <v>211</v>
      </c>
      <c r="E225" s="17" t="s">
        <v>216</v>
      </c>
      <c r="F225" s="168">
        <v>195</v>
      </c>
      <c r="G225" s="168">
        <v>0</v>
      </c>
      <c r="H225" s="168">
        <v>184</v>
      </c>
      <c r="I225" s="187">
        <f t="shared" si="3"/>
        <v>195</v>
      </c>
      <c r="J225" s="188"/>
      <c r="K225" s="187">
        <v>217</v>
      </c>
    </row>
    <row r="226" spans="2:11" ht="24.9" customHeight="1" x14ac:dyDescent="0.3">
      <c r="B226" s="169">
        <v>217</v>
      </c>
      <c r="C226" s="169">
        <v>183</v>
      </c>
      <c r="D226" s="174" t="s">
        <v>242</v>
      </c>
      <c r="E226" s="17" t="s">
        <v>234</v>
      </c>
      <c r="F226" s="168">
        <v>195</v>
      </c>
      <c r="G226" s="168">
        <v>0</v>
      </c>
      <c r="H226" s="168">
        <v>195</v>
      </c>
      <c r="I226" s="187">
        <f t="shared" si="3"/>
        <v>195</v>
      </c>
      <c r="J226" s="188"/>
      <c r="K226" s="187">
        <v>217</v>
      </c>
    </row>
    <row r="227" spans="2:11" ht="24.9" customHeight="1" x14ac:dyDescent="0.3">
      <c r="B227" s="169">
        <v>218</v>
      </c>
      <c r="C227" s="169">
        <v>225</v>
      </c>
      <c r="D227" s="175" t="s">
        <v>229</v>
      </c>
      <c r="E227" s="10" t="s">
        <v>225</v>
      </c>
      <c r="F227" s="168">
        <v>190</v>
      </c>
      <c r="G227" s="168">
        <v>190</v>
      </c>
      <c r="H227" s="168">
        <v>194</v>
      </c>
      <c r="I227" s="187">
        <f t="shared" si="3"/>
        <v>194</v>
      </c>
      <c r="J227" s="188"/>
      <c r="K227" s="187">
        <v>219</v>
      </c>
    </row>
    <row r="228" spans="2:11" ht="24.9" customHeight="1" x14ac:dyDescent="0.3">
      <c r="B228" s="169">
        <v>219</v>
      </c>
      <c r="C228" s="169">
        <v>193</v>
      </c>
      <c r="D228" s="174" t="s">
        <v>202</v>
      </c>
      <c r="E228" s="17" t="s">
        <v>207</v>
      </c>
      <c r="F228" s="168">
        <v>177</v>
      </c>
      <c r="G228" s="168">
        <v>192</v>
      </c>
      <c r="H228" s="168">
        <v>182</v>
      </c>
      <c r="I228" s="187">
        <f t="shared" si="3"/>
        <v>192</v>
      </c>
      <c r="J228" s="188"/>
      <c r="K228" s="187">
        <v>220</v>
      </c>
    </row>
    <row r="229" spans="2:11" ht="24.9" customHeight="1" x14ac:dyDescent="0.3">
      <c r="B229" s="169">
        <v>220</v>
      </c>
      <c r="C229" s="169">
        <v>176</v>
      </c>
      <c r="D229" s="172" t="s">
        <v>253</v>
      </c>
      <c r="E229" s="10" t="s">
        <v>254</v>
      </c>
      <c r="F229" s="168">
        <v>0</v>
      </c>
      <c r="G229" s="168">
        <v>192</v>
      </c>
      <c r="H229" s="168">
        <v>0</v>
      </c>
      <c r="I229" s="187">
        <f t="shared" si="3"/>
        <v>192</v>
      </c>
      <c r="J229" s="188"/>
      <c r="K229" s="187">
        <v>220</v>
      </c>
    </row>
    <row r="230" spans="2:11" ht="24.9" customHeight="1" x14ac:dyDescent="0.3">
      <c r="B230" s="169">
        <v>221</v>
      </c>
      <c r="C230" s="169">
        <v>316</v>
      </c>
      <c r="D230" s="172" t="s">
        <v>53</v>
      </c>
      <c r="E230" s="10" t="s">
        <v>254</v>
      </c>
      <c r="F230" s="168">
        <v>184</v>
      </c>
      <c r="G230" s="168">
        <v>177</v>
      </c>
      <c r="H230" s="168">
        <v>175</v>
      </c>
      <c r="I230" s="187">
        <f t="shared" si="3"/>
        <v>184</v>
      </c>
      <c r="J230" s="188"/>
      <c r="K230" s="187">
        <v>222</v>
      </c>
    </row>
    <row r="231" spans="2:11" ht="24.9" customHeight="1" x14ac:dyDescent="0.3">
      <c r="B231" s="169">
        <v>222</v>
      </c>
      <c r="C231" s="169">
        <v>167</v>
      </c>
      <c r="D231" s="174" t="s">
        <v>279</v>
      </c>
      <c r="E231" s="10" t="s">
        <v>284</v>
      </c>
      <c r="F231" s="168">
        <v>0</v>
      </c>
      <c r="G231" s="168">
        <v>0</v>
      </c>
      <c r="H231" s="168">
        <v>172</v>
      </c>
      <c r="I231" s="187">
        <f t="shared" si="3"/>
        <v>172</v>
      </c>
      <c r="J231" s="188"/>
      <c r="K231" s="187">
        <v>223</v>
      </c>
    </row>
    <row r="232" spans="2:11" ht="24.9" customHeight="1" x14ac:dyDescent="0.3">
      <c r="B232" s="169">
        <v>223</v>
      </c>
      <c r="C232" s="169">
        <v>214</v>
      </c>
      <c r="D232" s="178" t="s">
        <v>176</v>
      </c>
      <c r="E232" s="17" t="s">
        <v>172</v>
      </c>
      <c r="F232" s="183">
        <v>0</v>
      </c>
      <c r="G232" s="183">
        <v>0</v>
      </c>
      <c r="H232" s="168">
        <v>0</v>
      </c>
      <c r="I232" s="187">
        <f t="shared" si="3"/>
        <v>0</v>
      </c>
      <c r="J232" s="188"/>
      <c r="K232" s="187">
        <v>224</v>
      </c>
    </row>
    <row r="233" spans="2:11" ht="24.9" customHeight="1" x14ac:dyDescent="0.3">
      <c r="B233" s="169">
        <v>224</v>
      </c>
      <c r="C233" s="169">
        <v>116</v>
      </c>
      <c r="D233" s="179" t="s">
        <v>206</v>
      </c>
      <c r="E233" s="17" t="s">
        <v>207</v>
      </c>
      <c r="F233" s="168">
        <v>0</v>
      </c>
      <c r="G233" s="168">
        <v>0</v>
      </c>
      <c r="H233" s="168">
        <v>0</v>
      </c>
      <c r="I233" s="187">
        <f t="shared" si="3"/>
        <v>0</v>
      </c>
      <c r="J233" s="188"/>
      <c r="K233" s="187">
        <v>224</v>
      </c>
    </row>
    <row r="234" spans="2:11" ht="24.9" customHeight="1" x14ac:dyDescent="0.3">
      <c r="B234" s="169">
        <v>225</v>
      </c>
      <c r="C234" s="169">
        <v>261</v>
      </c>
      <c r="D234" s="174" t="s">
        <v>285</v>
      </c>
      <c r="E234" s="17" t="s">
        <v>293</v>
      </c>
      <c r="F234" s="168">
        <v>240</v>
      </c>
      <c r="G234" s="168">
        <v>0</v>
      </c>
      <c r="H234" s="168">
        <v>250</v>
      </c>
      <c r="I234" s="187">
        <f t="shared" ref="I234:I249" si="4">MAX(F234:H234)</f>
        <v>250</v>
      </c>
      <c r="J234" s="188"/>
      <c r="K234" s="187" t="s">
        <v>303</v>
      </c>
    </row>
    <row r="235" spans="2:11" ht="24.9" customHeight="1" x14ac:dyDescent="0.3">
      <c r="B235" s="169">
        <v>226</v>
      </c>
      <c r="C235" s="169">
        <v>262</v>
      </c>
      <c r="D235" s="174" t="s">
        <v>286</v>
      </c>
      <c r="E235" s="17" t="s">
        <v>293</v>
      </c>
      <c r="F235" s="168">
        <v>216</v>
      </c>
      <c r="G235" s="168">
        <v>211</v>
      </c>
      <c r="H235" s="168">
        <v>209</v>
      </c>
      <c r="I235" s="187">
        <f t="shared" si="4"/>
        <v>216</v>
      </c>
      <c r="J235" s="188"/>
      <c r="K235" s="187" t="s">
        <v>303</v>
      </c>
    </row>
    <row r="236" spans="2:11" ht="24.9" customHeight="1" x14ac:dyDescent="0.3">
      <c r="B236" s="169">
        <v>227</v>
      </c>
      <c r="C236" s="169">
        <v>272</v>
      </c>
      <c r="D236" s="174" t="s">
        <v>287</v>
      </c>
      <c r="E236" s="17" t="s">
        <v>293</v>
      </c>
      <c r="F236" s="168">
        <v>220</v>
      </c>
      <c r="G236" s="168">
        <v>213</v>
      </c>
      <c r="H236" s="168">
        <v>225</v>
      </c>
      <c r="I236" s="187">
        <f t="shared" si="4"/>
        <v>225</v>
      </c>
      <c r="J236" s="188"/>
      <c r="K236" s="187" t="s">
        <v>303</v>
      </c>
    </row>
    <row r="237" spans="2:11" ht="24.9" customHeight="1" x14ac:dyDescent="0.3">
      <c r="B237" s="169">
        <v>228</v>
      </c>
      <c r="C237" s="169">
        <v>288</v>
      </c>
      <c r="D237" s="174" t="s">
        <v>288</v>
      </c>
      <c r="E237" s="17" t="s">
        <v>293</v>
      </c>
      <c r="F237" s="168">
        <v>0</v>
      </c>
      <c r="G237" s="168">
        <v>190</v>
      </c>
      <c r="H237" s="168">
        <v>198</v>
      </c>
      <c r="I237" s="187">
        <f t="shared" si="4"/>
        <v>198</v>
      </c>
      <c r="J237" s="188"/>
      <c r="K237" s="187" t="s">
        <v>303</v>
      </c>
    </row>
    <row r="238" spans="2:11" ht="24.9" customHeight="1" x14ac:dyDescent="0.3">
      <c r="B238" s="169">
        <v>229</v>
      </c>
      <c r="C238" s="169">
        <v>209</v>
      </c>
      <c r="D238" s="174" t="s">
        <v>289</v>
      </c>
      <c r="E238" s="17" t="s">
        <v>293</v>
      </c>
      <c r="F238" s="168">
        <v>0</v>
      </c>
      <c r="G238" s="168">
        <v>197</v>
      </c>
      <c r="H238" s="168">
        <v>207</v>
      </c>
      <c r="I238" s="187">
        <f t="shared" si="4"/>
        <v>207</v>
      </c>
      <c r="J238" s="188"/>
      <c r="K238" s="187" t="s">
        <v>303</v>
      </c>
    </row>
    <row r="239" spans="2:11" ht="24.9" customHeight="1" x14ac:dyDescent="0.3">
      <c r="B239" s="169">
        <v>230</v>
      </c>
      <c r="C239" s="169">
        <v>224</v>
      </c>
      <c r="D239" s="174" t="s">
        <v>290</v>
      </c>
      <c r="E239" s="17" t="s">
        <v>293</v>
      </c>
      <c r="F239" s="168">
        <v>237</v>
      </c>
      <c r="G239" s="168">
        <v>237</v>
      </c>
      <c r="H239" s="168">
        <v>240</v>
      </c>
      <c r="I239" s="187">
        <f t="shared" si="4"/>
        <v>240</v>
      </c>
      <c r="J239" s="188"/>
      <c r="K239" s="187" t="s">
        <v>303</v>
      </c>
    </row>
    <row r="240" spans="2:11" ht="24.9" customHeight="1" x14ac:dyDescent="0.3">
      <c r="B240" s="169">
        <v>231</v>
      </c>
      <c r="C240" s="169">
        <v>269</v>
      </c>
      <c r="D240" s="174" t="s">
        <v>291</v>
      </c>
      <c r="E240" s="17" t="s">
        <v>293</v>
      </c>
      <c r="F240" s="168">
        <v>206</v>
      </c>
      <c r="G240" s="168">
        <v>212</v>
      </c>
      <c r="H240" s="168">
        <v>217</v>
      </c>
      <c r="I240" s="187">
        <f t="shared" si="4"/>
        <v>217</v>
      </c>
      <c r="J240" s="188"/>
      <c r="K240" s="187" t="s">
        <v>303</v>
      </c>
    </row>
    <row r="241" spans="2:11" ht="24.9" customHeight="1" x14ac:dyDescent="0.3">
      <c r="B241" s="169">
        <v>232</v>
      </c>
      <c r="C241" s="169">
        <v>271</v>
      </c>
      <c r="D241" s="174" t="s">
        <v>292</v>
      </c>
      <c r="E241" s="17" t="s">
        <v>293</v>
      </c>
      <c r="F241" s="168">
        <v>0</v>
      </c>
      <c r="G241" s="168">
        <v>209</v>
      </c>
      <c r="H241" s="168">
        <v>207</v>
      </c>
      <c r="I241" s="187">
        <f t="shared" si="4"/>
        <v>209</v>
      </c>
      <c r="J241" s="188"/>
      <c r="K241" s="187" t="s">
        <v>303</v>
      </c>
    </row>
    <row r="242" spans="2:11" ht="24.9" customHeight="1" x14ac:dyDescent="0.3">
      <c r="B242" s="169">
        <v>233</v>
      </c>
      <c r="C242" s="169">
        <v>39</v>
      </c>
      <c r="D242" s="175" t="s">
        <v>294</v>
      </c>
      <c r="E242" s="32" t="s">
        <v>302</v>
      </c>
      <c r="F242" s="168">
        <v>235</v>
      </c>
      <c r="G242" s="168">
        <v>253</v>
      </c>
      <c r="H242" s="168">
        <v>250</v>
      </c>
      <c r="I242" s="187">
        <f t="shared" si="4"/>
        <v>253</v>
      </c>
      <c r="J242" s="188"/>
      <c r="K242" s="187" t="s">
        <v>303</v>
      </c>
    </row>
    <row r="243" spans="2:11" ht="24.9" customHeight="1" x14ac:dyDescent="0.3">
      <c r="B243" s="169">
        <v>234</v>
      </c>
      <c r="C243" s="169">
        <v>36</v>
      </c>
      <c r="D243" s="180" t="s">
        <v>295</v>
      </c>
      <c r="E243" s="32" t="s">
        <v>302</v>
      </c>
      <c r="F243" s="168">
        <v>0</v>
      </c>
      <c r="G243" s="168">
        <v>0</v>
      </c>
      <c r="H243" s="168">
        <v>185</v>
      </c>
      <c r="I243" s="187">
        <f t="shared" si="4"/>
        <v>185</v>
      </c>
      <c r="J243" s="188"/>
      <c r="K243" s="187" t="s">
        <v>303</v>
      </c>
    </row>
    <row r="244" spans="2:11" ht="24.9" customHeight="1" x14ac:dyDescent="0.3">
      <c r="B244" s="169">
        <v>235</v>
      </c>
      <c r="C244" s="169">
        <v>315</v>
      </c>
      <c r="D244" s="181" t="s">
        <v>296</v>
      </c>
      <c r="E244" s="32" t="s">
        <v>302</v>
      </c>
      <c r="F244" s="168">
        <v>233</v>
      </c>
      <c r="G244" s="168">
        <v>235</v>
      </c>
      <c r="H244" s="168">
        <v>237</v>
      </c>
      <c r="I244" s="187">
        <f t="shared" si="4"/>
        <v>237</v>
      </c>
      <c r="J244" s="188"/>
      <c r="K244" s="187" t="s">
        <v>303</v>
      </c>
    </row>
    <row r="245" spans="2:11" ht="32.4" customHeight="1" x14ac:dyDescent="0.3">
      <c r="B245" s="169">
        <v>236</v>
      </c>
      <c r="C245" s="169">
        <v>180</v>
      </c>
      <c r="D245" s="175" t="s">
        <v>297</v>
      </c>
      <c r="E245" s="32" t="s">
        <v>302</v>
      </c>
      <c r="F245" s="168">
        <v>199</v>
      </c>
      <c r="G245" s="168">
        <v>208</v>
      </c>
      <c r="H245" s="168">
        <v>213</v>
      </c>
      <c r="I245" s="187">
        <f t="shared" si="4"/>
        <v>213</v>
      </c>
      <c r="J245" s="188"/>
      <c r="K245" s="187" t="s">
        <v>303</v>
      </c>
    </row>
    <row r="246" spans="2:11" ht="24.9" customHeight="1" x14ac:dyDescent="0.3">
      <c r="B246" s="169">
        <v>237</v>
      </c>
      <c r="C246" s="169">
        <v>72</v>
      </c>
      <c r="D246" s="182" t="s">
        <v>298</v>
      </c>
      <c r="E246" s="32" t="s">
        <v>302</v>
      </c>
      <c r="F246" s="168">
        <v>280</v>
      </c>
      <c r="G246" s="168">
        <v>287</v>
      </c>
      <c r="H246" s="168">
        <v>299</v>
      </c>
      <c r="I246" s="187">
        <f t="shared" si="4"/>
        <v>299</v>
      </c>
      <c r="J246" s="188"/>
      <c r="K246" s="187" t="s">
        <v>303</v>
      </c>
    </row>
    <row r="247" spans="2:11" ht="24.9" customHeight="1" x14ac:dyDescent="0.3">
      <c r="B247" s="169">
        <v>238</v>
      </c>
      <c r="C247" s="169">
        <v>63</v>
      </c>
      <c r="D247" s="175" t="s">
        <v>299</v>
      </c>
      <c r="E247" s="32" t="s">
        <v>302</v>
      </c>
      <c r="F247" s="168">
        <v>255</v>
      </c>
      <c r="G247" s="168">
        <v>250</v>
      </c>
      <c r="H247" s="168">
        <v>240</v>
      </c>
      <c r="I247" s="187">
        <f t="shared" si="4"/>
        <v>255</v>
      </c>
      <c r="J247" s="188"/>
      <c r="K247" s="187" t="s">
        <v>303</v>
      </c>
    </row>
    <row r="248" spans="2:11" ht="24.9" customHeight="1" x14ac:dyDescent="0.3">
      <c r="B248" s="169">
        <v>239</v>
      </c>
      <c r="C248" s="169">
        <v>12</v>
      </c>
      <c r="D248" s="175" t="s">
        <v>300</v>
      </c>
      <c r="E248" s="32" t="s">
        <v>302</v>
      </c>
      <c r="F248" s="168">
        <v>223</v>
      </c>
      <c r="G248" s="168">
        <v>235</v>
      </c>
      <c r="H248" s="168">
        <v>236</v>
      </c>
      <c r="I248" s="187">
        <f t="shared" si="4"/>
        <v>236</v>
      </c>
      <c r="J248" s="188"/>
      <c r="K248" s="187" t="s">
        <v>303</v>
      </c>
    </row>
    <row r="249" spans="2:11" ht="24.9" customHeight="1" x14ac:dyDescent="0.3">
      <c r="B249" s="169">
        <v>240</v>
      </c>
      <c r="C249" s="169">
        <v>67</v>
      </c>
      <c r="D249" s="179" t="s">
        <v>301</v>
      </c>
      <c r="E249" s="32" t="s">
        <v>302</v>
      </c>
      <c r="F249" s="168">
        <v>205</v>
      </c>
      <c r="G249" s="168">
        <v>0</v>
      </c>
      <c r="H249" s="168">
        <v>210</v>
      </c>
      <c r="I249" s="187">
        <f t="shared" si="4"/>
        <v>210</v>
      </c>
      <c r="J249" s="188"/>
      <c r="K249" s="187" t="s">
        <v>303</v>
      </c>
    </row>
    <row r="250" spans="2:11" x14ac:dyDescent="0.3">
      <c r="B250" s="51"/>
      <c r="C250" s="51"/>
      <c r="D250" s="50"/>
      <c r="E250" s="35"/>
      <c r="F250" s="51"/>
      <c r="G250" s="51"/>
      <c r="H250" s="51"/>
      <c r="I250" s="51"/>
      <c r="J250" s="51"/>
      <c r="K250" s="51"/>
    </row>
    <row r="251" spans="2:11" x14ac:dyDescent="0.3">
      <c r="B251" s="51"/>
      <c r="C251" s="51"/>
      <c r="D251" s="50"/>
      <c r="E251" s="35"/>
      <c r="F251" s="51"/>
      <c r="G251" s="51"/>
      <c r="H251" s="51"/>
      <c r="I251" s="51"/>
      <c r="J251" s="51"/>
      <c r="K251" s="51"/>
    </row>
    <row r="252" spans="2:11" ht="31.2" customHeight="1" x14ac:dyDescent="0.3">
      <c r="B252" s="51"/>
      <c r="C252" s="235" t="s">
        <v>16</v>
      </c>
      <c r="D252" s="236"/>
      <c r="E252" s="201"/>
      <c r="F252" s="40"/>
      <c r="G252" s="51"/>
      <c r="H252" s="51"/>
      <c r="I252" s="210" t="s">
        <v>304</v>
      </c>
      <c r="J252" s="51"/>
      <c r="K252" s="51"/>
    </row>
    <row r="253" spans="2:11" ht="39.6" customHeight="1" x14ac:dyDescent="0.3">
      <c r="B253" s="51"/>
      <c r="C253" s="235" t="s">
        <v>17</v>
      </c>
      <c r="D253" s="236"/>
      <c r="E253" s="201"/>
      <c r="F253" s="40"/>
      <c r="G253" s="51"/>
      <c r="H253" s="51"/>
      <c r="I253" s="50" t="s">
        <v>18</v>
      </c>
      <c r="J253" s="51"/>
      <c r="K253" s="51"/>
    </row>
    <row r="254" spans="2:11" x14ac:dyDescent="0.3">
      <c r="B254" s="51"/>
      <c r="C254" s="51"/>
      <c r="D254" s="50"/>
      <c r="E254" s="35"/>
      <c r="F254" s="51"/>
      <c r="G254" s="51"/>
      <c r="H254" s="51"/>
      <c r="I254" s="51"/>
      <c r="J254" s="51"/>
      <c r="K254" s="51"/>
    </row>
    <row r="255" spans="2:11" x14ac:dyDescent="0.3">
      <c r="B255" s="51"/>
      <c r="C255" s="51"/>
      <c r="D255" s="50"/>
      <c r="E255" s="35"/>
      <c r="F255" s="51"/>
      <c r="G255" s="51"/>
      <c r="H255" s="51"/>
      <c r="I255" s="51"/>
      <c r="J255" s="51"/>
      <c r="K255" s="51"/>
    </row>
    <row r="256" spans="2:11" x14ac:dyDescent="0.3">
      <c r="B256" s="51"/>
      <c r="C256" s="51"/>
      <c r="D256" s="50"/>
      <c r="E256" s="35"/>
      <c r="F256" s="51"/>
      <c r="G256" s="51"/>
      <c r="H256" s="51"/>
      <c r="I256" s="51"/>
      <c r="J256" s="51"/>
      <c r="K256" s="51"/>
    </row>
    <row r="257" spans="2:11" x14ac:dyDescent="0.3">
      <c r="B257" s="51"/>
      <c r="C257" s="51"/>
      <c r="D257" s="50"/>
      <c r="E257" s="35"/>
      <c r="F257" s="51"/>
      <c r="G257" s="51"/>
      <c r="H257" s="51"/>
      <c r="I257" s="51"/>
      <c r="J257" s="51"/>
      <c r="K257" s="51"/>
    </row>
    <row r="258" spans="2:11" x14ac:dyDescent="0.3">
      <c r="B258" s="51"/>
      <c r="C258" s="51"/>
      <c r="D258" s="50"/>
      <c r="E258" s="35"/>
      <c r="F258" s="51"/>
      <c r="G258" s="51"/>
      <c r="H258" s="51"/>
      <c r="I258" s="51"/>
      <c r="J258" s="51"/>
      <c r="K258" s="51"/>
    </row>
    <row r="259" spans="2:11" x14ac:dyDescent="0.3">
      <c r="B259" s="51"/>
      <c r="C259" s="51"/>
      <c r="D259" s="50"/>
      <c r="E259" s="35"/>
      <c r="F259" s="51"/>
      <c r="G259" s="51"/>
      <c r="H259" s="51"/>
      <c r="I259" s="51"/>
      <c r="J259" s="51"/>
      <c r="K259" s="51"/>
    </row>
    <row r="260" spans="2:11" x14ac:dyDescent="0.3">
      <c r="B260" s="51"/>
      <c r="C260" s="51"/>
      <c r="D260" s="50"/>
      <c r="E260" s="35"/>
      <c r="F260" s="51"/>
      <c r="G260" s="51"/>
      <c r="H260" s="51"/>
      <c r="I260" s="51"/>
      <c r="J260" s="51"/>
      <c r="K260" s="51"/>
    </row>
    <row r="261" spans="2:11" x14ac:dyDescent="0.3">
      <c r="B261" s="51"/>
      <c r="C261" s="51"/>
      <c r="D261" s="50"/>
      <c r="E261" s="35"/>
      <c r="F261" s="51"/>
      <c r="G261" s="51"/>
      <c r="H261" s="51"/>
      <c r="I261" s="51"/>
      <c r="J261" s="51"/>
      <c r="K261" s="51"/>
    </row>
    <row r="262" spans="2:11" x14ac:dyDescent="0.3">
      <c r="B262" s="51"/>
      <c r="C262" s="51"/>
      <c r="D262" s="50"/>
      <c r="E262" s="35"/>
      <c r="F262" s="51"/>
      <c r="G262" s="51"/>
      <c r="H262" s="51"/>
      <c r="I262" s="51"/>
      <c r="J262" s="51"/>
      <c r="K262" s="51"/>
    </row>
    <row r="263" spans="2:11" x14ac:dyDescent="0.3">
      <c r="B263" s="51"/>
      <c r="C263" s="51"/>
      <c r="D263" s="50"/>
      <c r="E263" s="35"/>
      <c r="F263" s="51"/>
      <c r="G263" s="51"/>
      <c r="H263" s="51"/>
      <c r="I263" s="51"/>
      <c r="J263" s="51"/>
      <c r="K263" s="51"/>
    </row>
    <row r="264" spans="2:11" x14ac:dyDescent="0.3">
      <c r="B264" s="199"/>
      <c r="C264" s="199"/>
      <c r="D264" s="200"/>
      <c r="E264" s="201"/>
      <c r="F264" s="199"/>
      <c r="G264" s="199"/>
      <c r="H264" s="199"/>
      <c r="I264" s="199"/>
      <c r="J264" s="199"/>
      <c r="K264" s="199"/>
    </row>
    <row r="265" spans="2:11" x14ac:dyDescent="0.3">
      <c r="B265" s="199"/>
      <c r="C265" s="199"/>
      <c r="D265" s="200"/>
      <c r="E265" s="201"/>
      <c r="F265" s="199"/>
      <c r="G265" s="199"/>
      <c r="H265" s="199"/>
      <c r="I265" s="199"/>
      <c r="J265" s="199"/>
      <c r="K265" s="199"/>
    </row>
    <row r="266" spans="2:11" x14ac:dyDescent="0.3">
      <c r="B266" s="199"/>
      <c r="C266" s="199"/>
      <c r="D266" s="200"/>
      <c r="E266" s="201"/>
      <c r="F266" s="199"/>
      <c r="G266" s="199"/>
      <c r="H266" s="199"/>
      <c r="I266" s="199"/>
      <c r="J266" s="199"/>
      <c r="K266" s="199"/>
    </row>
    <row r="267" spans="2:11" x14ac:dyDescent="0.3">
      <c r="B267" s="199"/>
      <c r="C267" s="199"/>
      <c r="D267" s="200"/>
      <c r="E267" s="201"/>
      <c r="F267" s="199"/>
      <c r="G267" s="199"/>
      <c r="H267" s="199"/>
      <c r="I267" s="199"/>
      <c r="J267" s="199"/>
      <c r="K267" s="199"/>
    </row>
    <row r="268" spans="2:11" x14ac:dyDescent="0.3">
      <c r="B268" s="199"/>
      <c r="C268" s="199"/>
      <c r="D268" s="200"/>
      <c r="E268" s="201"/>
      <c r="F268" s="199"/>
      <c r="G268" s="199"/>
      <c r="H268" s="199"/>
      <c r="I268" s="199"/>
      <c r="J268" s="199"/>
      <c r="K268" s="199"/>
    </row>
    <row r="269" spans="2:11" x14ac:dyDescent="0.3">
      <c r="B269" s="199"/>
      <c r="C269" s="199"/>
      <c r="D269" s="200"/>
      <c r="E269" s="201"/>
      <c r="F269" s="199"/>
      <c r="G269" s="199"/>
      <c r="H269" s="199"/>
      <c r="I269" s="199"/>
      <c r="J269" s="199"/>
      <c r="K269" s="199"/>
    </row>
    <row r="270" spans="2:11" x14ac:dyDescent="0.3">
      <c r="B270" s="199"/>
      <c r="C270" s="199"/>
      <c r="D270" s="200"/>
      <c r="E270" s="201"/>
      <c r="F270" s="199"/>
      <c r="G270" s="199"/>
      <c r="H270" s="199"/>
      <c r="I270" s="199"/>
      <c r="J270" s="199"/>
      <c r="K270" s="199"/>
    </row>
    <row r="271" spans="2:11" x14ac:dyDescent="0.3">
      <c r="B271" s="199"/>
      <c r="C271" s="199"/>
      <c r="D271" s="200"/>
      <c r="E271" s="201"/>
      <c r="F271" s="199"/>
      <c r="G271" s="199"/>
      <c r="H271" s="199"/>
      <c r="I271" s="199"/>
      <c r="J271" s="199"/>
      <c r="K271" s="199"/>
    </row>
    <row r="272" spans="2:11" x14ac:dyDescent="0.3">
      <c r="B272" s="199"/>
      <c r="C272" s="199"/>
      <c r="D272" s="200"/>
      <c r="E272" s="201"/>
      <c r="F272" s="199"/>
      <c r="G272" s="199"/>
      <c r="H272" s="199"/>
      <c r="I272" s="199"/>
      <c r="J272" s="199"/>
      <c r="K272" s="199"/>
    </row>
    <row r="273" spans="2:11" x14ac:dyDescent="0.3">
      <c r="B273" s="199"/>
      <c r="C273" s="199"/>
      <c r="D273" s="200"/>
      <c r="E273" s="201"/>
      <c r="F273" s="199"/>
      <c r="G273" s="199"/>
      <c r="H273" s="199"/>
      <c r="I273" s="199"/>
      <c r="J273" s="199"/>
      <c r="K273" s="199"/>
    </row>
    <row r="274" spans="2:11" x14ac:dyDescent="0.3">
      <c r="B274" s="199"/>
      <c r="C274" s="199"/>
      <c r="D274" s="200"/>
      <c r="E274" s="201"/>
      <c r="F274" s="199"/>
      <c r="G274" s="199"/>
      <c r="H274" s="199"/>
      <c r="I274" s="199"/>
      <c r="J274" s="199"/>
      <c r="K274" s="199"/>
    </row>
    <row r="275" spans="2:11" x14ac:dyDescent="0.3">
      <c r="B275" s="199"/>
      <c r="C275" s="199"/>
      <c r="D275" s="200"/>
      <c r="E275" s="201"/>
      <c r="F275" s="199"/>
      <c r="G275" s="199"/>
      <c r="H275" s="199"/>
      <c r="I275" s="199"/>
      <c r="J275" s="199"/>
      <c r="K275" s="199"/>
    </row>
    <row r="276" spans="2:11" x14ac:dyDescent="0.3">
      <c r="B276" s="199"/>
      <c r="C276" s="199"/>
      <c r="D276" s="200"/>
      <c r="E276" s="201"/>
      <c r="F276" s="199"/>
      <c r="G276" s="199"/>
      <c r="H276" s="199"/>
      <c r="I276" s="199"/>
      <c r="J276" s="199"/>
      <c r="K276" s="199"/>
    </row>
    <row r="277" spans="2:11" x14ac:dyDescent="0.3">
      <c r="B277" s="199"/>
      <c r="C277" s="199"/>
      <c r="D277" s="200"/>
      <c r="E277" s="201"/>
      <c r="F277" s="199"/>
      <c r="G277" s="199"/>
      <c r="H277" s="199"/>
      <c r="I277" s="199"/>
      <c r="J277" s="199"/>
      <c r="K277" s="199"/>
    </row>
    <row r="278" spans="2:11" x14ac:dyDescent="0.3">
      <c r="B278" s="199"/>
      <c r="C278" s="199"/>
      <c r="D278" s="200"/>
      <c r="E278" s="201"/>
      <c r="F278" s="199"/>
      <c r="G278" s="199"/>
      <c r="H278" s="199"/>
      <c r="I278" s="199"/>
      <c r="J278" s="199"/>
      <c r="K278" s="199"/>
    </row>
    <row r="279" spans="2:11" x14ac:dyDescent="0.3">
      <c r="B279" s="199"/>
      <c r="C279" s="199"/>
      <c r="D279" s="200"/>
      <c r="E279" s="201"/>
      <c r="F279" s="199"/>
      <c r="G279" s="199"/>
      <c r="H279" s="199"/>
      <c r="I279" s="199"/>
      <c r="J279" s="199"/>
      <c r="K279" s="199"/>
    </row>
    <row r="280" spans="2:11" x14ac:dyDescent="0.3">
      <c r="B280" s="199"/>
      <c r="C280" s="199"/>
      <c r="D280" s="200"/>
      <c r="E280" s="201"/>
      <c r="F280" s="199"/>
      <c r="G280" s="199"/>
      <c r="H280" s="199"/>
      <c r="I280" s="199"/>
      <c r="J280" s="199"/>
      <c r="K280" s="199"/>
    </row>
    <row r="281" spans="2:11" x14ac:dyDescent="0.3">
      <c r="B281" s="199"/>
      <c r="C281" s="199"/>
      <c r="D281" s="200"/>
      <c r="E281" s="201"/>
      <c r="F281" s="199"/>
      <c r="G281" s="199"/>
      <c r="H281" s="199"/>
      <c r="I281" s="199"/>
      <c r="J281" s="199"/>
      <c r="K281" s="199"/>
    </row>
    <row r="282" spans="2:11" x14ac:dyDescent="0.3">
      <c r="B282" s="199"/>
      <c r="C282" s="199"/>
      <c r="D282" s="200"/>
      <c r="E282" s="201"/>
      <c r="F282" s="199"/>
      <c r="G282" s="199"/>
      <c r="H282" s="199"/>
      <c r="I282" s="199"/>
      <c r="J282" s="199"/>
      <c r="K282" s="199"/>
    </row>
    <row r="283" spans="2:11" x14ac:dyDescent="0.3">
      <c r="B283" s="199"/>
      <c r="C283" s="199"/>
      <c r="D283" s="200"/>
      <c r="E283" s="201"/>
      <c r="F283" s="199"/>
      <c r="G283" s="199"/>
      <c r="H283" s="199"/>
      <c r="I283" s="199"/>
      <c r="J283" s="199"/>
      <c r="K283" s="199"/>
    </row>
    <row r="284" spans="2:11" x14ac:dyDescent="0.3">
      <c r="B284" s="199"/>
      <c r="C284" s="199"/>
      <c r="D284" s="200"/>
      <c r="E284" s="201"/>
      <c r="F284" s="199"/>
      <c r="G284" s="199"/>
      <c r="H284" s="199"/>
      <c r="I284" s="199"/>
      <c r="J284" s="199"/>
      <c r="K284" s="199"/>
    </row>
    <row r="285" spans="2:11" x14ac:dyDescent="0.3">
      <c r="B285" s="199"/>
      <c r="C285" s="199"/>
      <c r="D285" s="200"/>
      <c r="E285" s="201"/>
      <c r="F285" s="199"/>
      <c r="G285" s="199"/>
      <c r="H285" s="199"/>
      <c r="I285" s="199"/>
      <c r="J285" s="199"/>
      <c r="K285" s="199"/>
    </row>
    <row r="286" spans="2:11" x14ac:dyDescent="0.3">
      <c r="B286" s="199"/>
      <c r="C286" s="199"/>
      <c r="D286" s="200"/>
      <c r="E286" s="201"/>
      <c r="F286" s="199"/>
      <c r="G286" s="199"/>
      <c r="H286" s="199"/>
      <c r="I286" s="199"/>
      <c r="J286" s="199"/>
      <c r="K286" s="199"/>
    </row>
    <row r="287" spans="2:11" x14ac:dyDescent="0.3">
      <c r="B287" s="199"/>
      <c r="C287" s="199"/>
      <c r="D287" s="200"/>
      <c r="E287" s="201"/>
      <c r="F287" s="199"/>
      <c r="G287" s="199"/>
      <c r="H287" s="199"/>
      <c r="I287" s="199"/>
      <c r="J287" s="199"/>
      <c r="K287" s="199"/>
    </row>
    <row r="288" spans="2:11" x14ac:dyDescent="0.3">
      <c r="B288" s="199"/>
      <c r="C288" s="199"/>
      <c r="D288" s="200"/>
      <c r="E288" s="201"/>
      <c r="F288" s="199"/>
      <c r="G288" s="199"/>
      <c r="H288" s="199"/>
      <c r="I288" s="199"/>
      <c r="J288" s="199"/>
      <c r="K288" s="199"/>
    </row>
    <row r="289" spans="2:11" x14ac:dyDescent="0.3">
      <c r="B289" s="199"/>
      <c r="C289" s="199"/>
      <c r="D289" s="200"/>
      <c r="E289" s="201"/>
      <c r="F289" s="199"/>
      <c r="G289" s="199"/>
      <c r="H289" s="199"/>
      <c r="I289" s="199"/>
      <c r="J289" s="199"/>
      <c r="K289" s="199"/>
    </row>
    <row r="290" spans="2:11" x14ac:dyDescent="0.3">
      <c r="B290" s="199"/>
      <c r="C290" s="199"/>
      <c r="D290" s="200"/>
      <c r="E290" s="201"/>
      <c r="F290" s="199"/>
      <c r="G290" s="199"/>
      <c r="H290" s="199"/>
      <c r="I290" s="199"/>
      <c r="J290" s="199"/>
      <c r="K290" s="199"/>
    </row>
    <row r="291" spans="2:11" x14ac:dyDescent="0.3">
      <c r="B291" s="199"/>
      <c r="C291" s="199"/>
      <c r="D291" s="200"/>
      <c r="E291" s="201"/>
      <c r="F291" s="199"/>
      <c r="G291" s="199"/>
      <c r="H291" s="199"/>
      <c r="I291" s="199"/>
      <c r="J291" s="199"/>
      <c r="K291" s="199"/>
    </row>
    <row r="292" spans="2:11" x14ac:dyDescent="0.3">
      <c r="B292" s="199"/>
      <c r="C292" s="199"/>
      <c r="D292" s="200"/>
      <c r="E292" s="201"/>
      <c r="F292" s="199"/>
      <c r="G292" s="199"/>
      <c r="H292" s="199"/>
      <c r="I292" s="199"/>
      <c r="J292" s="199"/>
      <c r="K292" s="199"/>
    </row>
    <row r="293" spans="2:11" x14ac:dyDescent="0.3">
      <c r="B293" s="199"/>
      <c r="C293" s="199"/>
      <c r="D293" s="200"/>
      <c r="E293" s="201"/>
      <c r="F293" s="199"/>
      <c r="G293" s="199"/>
      <c r="H293" s="199"/>
      <c r="I293" s="199"/>
      <c r="J293" s="199"/>
      <c r="K293" s="199"/>
    </row>
    <row r="294" spans="2:11" x14ac:dyDescent="0.3">
      <c r="B294" s="199"/>
      <c r="C294" s="199"/>
      <c r="D294" s="200"/>
      <c r="E294" s="201"/>
      <c r="F294" s="199"/>
      <c r="G294" s="199"/>
      <c r="H294" s="199"/>
      <c r="I294" s="199"/>
      <c r="J294" s="199"/>
      <c r="K294" s="199"/>
    </row>
    <row r="295" spans="2:11" x14ac:dyDescent="0.3">
      <c r="B295" s="199"/>
      <c r="C295" s="199"/>
      <c r="D295" s="200"/>
      <c r="E295" s="201"/>
      <c r="F295" s="199"/>
      <c r="G295" s="199"/>
      <c r="H295" s="199"/>
      <c r="I295" s="199"/>
      <c r="J295" s="199"/>
      <c r="K295" s="199"/>
    </row>
    <row r="296" spans="2:11" x14ac:dyDescent="0.3">
      <c r="B296" s="199"/>
      <c r="C296" s="199"/>
      <c r="D296" s="200"/>
      <c r="E296" s="201"/>
      <c r="F296" s="199"/>
      <c r="G296" s="199"/>
      <c r="H296" s="199"/>
      <c r="I296" s="199"/>
      <c r="J296" s="199"/>
      <c r="K296" s="199"/>
    </row>
    <row r="297" spans="2:11" x14ac:dyDescent="0.3">
      <c r="B297" s="199"/>
      <c r="C297" s="199"/>
      <c r="D297" s="200"/>
      <c r="E297" s="201"/>
      <c r="F297" s="199"/>
      <c r="G297" s="199"/>
      <c r="H297" s="199"/>
      <c r="I297" s="199"/>
      <c r="J297" s="199"/>
      <c r="K297" s="199"/>
    </row>
    <row r="298" spans="2:11" x14ac:dyDescent="0.3">
      <c r="B298" s="199"/>
      <c r="C298" s="199"/>
      <c r="D298" s="200"/>
      <c r="E298" s="201"/>
      <c r="F298" s="199"/>
      <c r="G298" s="199"/>
      <c r="H298" s="199"/>
      <c r="I298" s="199"/>
      <c r="J298" s="199"/>
      <c r="K298" s="199"/>
    </row>
    <row r="299" spans="2:11" x14ac:dyDescent="0.3">
      <c r="B299" s="199"/>
      <c r="C299" s="199"/>
      <c r="D299" s="200"/>
      <c r="E299" s="201"/>
      <c r="F299" s="199"/>
      <c r="G299" s="199"/>
      <c r="H299" s="199"/>
      <c r="I299" s="199"/>
      <c r="J299" s="199"/>
      <c r="K299" s="199"/>
    </row>
    <row r="300" spans="2:11" x14ac:dyDescent="0.3">
      <c r="B300" s="199"/>
      <c r="C300" s="199"/>
      <c r="D300" s="200"/>
      <c r="E300" s="201"/>
      <c r="F300" s="199"/>
      <c r="G300" s="199"/>
      <c r="H300" s="199"/>
      <c r="I300" s="199"/>
      <c r="J300" s="199"/>
      <c r="K300" s="199"/>
    </row>
    <row r="301" spans="2:11" x14ac:dyDescent="0.3">
      <c r="B301" s="199"/>
      <c r="C301" s="199"/>
      <c r="D301" s="200"/>
      <c r="E301" s="201"/>
      <c r="F301" s="199"/>
      <c r="G301" s="199"/>
      <c r="H301" s="199"/>
      <c r="I301" s="199"/>
      <c r="J301" s="199"/>
      <c r="K301" s="199"/>
    </row>
    <row r="302" spans="2:11" x14ac:dyDescent="0.3">
      <c r="B302" s="199"/>
      <c r="C302" s="199"/>
      <c r="D302" s="200"/>
      <c r="E302" s="201"/>
      <c r="F302" s="199"/>
      <c r="G302" s="199"/>
      <c r="H302" s="199"/>
      <c r="I302" s="199"/>
      <c r="J302" s="199"/>
      <c r="K302" s="199"/>
    </row>
    <row r="303" spans="2:11" x14ac:dyDescent="0.3">
      <c r="B303" s="199"/>
      <c r="C303" s="199"/>
      <c r="D303" s="200"/>
      <c r="E303" s="201"/>
      <c r="F303" s="199"/>
      <c r="G303" s="199"/>
      <c r="H303" s="199"/>
      <c r="I303" s="199"/>
      <c r="J303" s="199"/>
      <c r="K303" s="199"/>
    </row>
    <row r="304" spans="2:11" x14ac:dyDescent="0.3">
      <c r="B304" s="199"/>
      <c r="C304" s="199"/>
      <c r="D304" s="200"/>
      <c r="E304" s="201"/>
      <c r="F304" s="199"/>
      <c r="G304" s="199"/>
      <c r="H304" s="199"/>
      <c r="I304" s="199"/>
      <c r="J304" s="199"/>
      <c r="K304" s="199"/>
    </row>
    <row r="305" spans="2:11" x14ac:dyDescent="0.3">
      <c r="B305" s="199"/>
      <c r="C305" s="199"/>
      <c r="D305" s="200"/>
      <c r="E305" s="201"/>
      <c r="F305" s="199"/>
      <c r="G305" s="199"/>
      <c r="H305" s="199"/>
      <c r="I305" s="199"/>
      <c r="J305" s="199"/>
      <c r="K305" s="199"/>
    </row>
    <row r="306" spans="2:11" x14ac:dyDescent="0.3">
      <c r="B306" s="199"/>
      <c r="C306" s="199"/>
      <c r="D306" s="200"/>
      <c r="E306" s="201"/>
      <c r="F306" s="199"/>
      <c r="G306" s="199"/>
      <c r="H306" s="199"/>
      <c r="I306" s="199"/>
      <c r="J306" s="199"/>
      <c r="K306" s="199"/>
    </row>
    <row r="307" spans="2:11" x14ac:dyDescent="0.3">
      <c r="B307" s="199"/>
      <c r="C307" s="199"/>
      <c r="D307" s="200"/>
      <c r="E307" s="201"/>
      <c r="F307" s="199"/>
      <c r="G307" s="199"/>
      <c r="H307" s="199"/>
      <c r="I307" s="199"/>
      <c r="J307" s="199"/>
      <c r="K307" s="199"/>
    </row>
    <row r="308" spans="2:11" x14ac:dyDescent="0.3">
      <c r="B308" s="199"/>
      <c r="C308" s="199"/>
      <c r="D308" s="200"/>
      <c r="E308" s="201"/>
      <c r="F308" s="199"/>
      <c r="G308" s="199"/>
      <c r="H308" s="199"/>
      <c r="I308" s="199"/>
      <c r="J308" s="199"/>
      <c r="K308" s="199"/>
    </row>
    <row r="309" spans="2:11" x14ac:dyDescent="0.3">
      <c r="B309" s="199"/>
      <c r="C309" s="199"/>
      <c r="D309" s="200"/>
      <c r="E309" s="201"/>
      <c r="F309" s="199"/>
      <c r="G309" s="199"/>
      <c r="H309" s="199"/>
      <c r="I309" s="199"/>
      <c r="J309" s="199"/>
      <c r="K309" s="199"/>
    </row>
    <row r="310" spans="2:11" x14ac:dyDescent="0.3">
      <c r="B310" s="199"/>
      <c r="C310" s="199"/>
      <c r="D310" s="200"/>
      <c r="E310" s="201"/>
      <c r="F310" s="199"/>
      <c r="G310" s="199"/>
      <c r="H310" s="199"/>
      <c r="I310" s="199"/>
      <c r="J310" s="199"/>
      <c r="K310" s="199"/>
    </row>
    <row r="311" spans="2:11" x14ac:dyDescent="0.3">
      <c r="B311" s="199"/>
      <c r="C311" s="199"/>
      <c r="D311" s="200"/>
      <c r="E311" s="201"/>
      <c r="F311" s="199"/>
      <c r="G311" s="199"/>
      <c r="H311" s="199"/>
      <c r="I311" s="199"/>
      <c r="J311" s="199"/>
      <c r="K311" s="199"/>
    </row>
    <row r="312" spans="2:11" x14ac:dyDescent="0.3">
      <c r="B312" s="199"/>
      <c r="C312" s="199"/>
      <c r="D312" s="200"/>
      <c r="E312" s="201"/>
      <c r="F312" s="199"/>
      <c r="G312" s="199"/>
      <c r="H312" s="199"/>
      <c r="I312" s="199"/>
      <c r="J312" s="199"/>
      <c r="K312" s="199"/>
    </row>
    <row r="313" spans="2:11" x14ac:dyDescent="0.3">
      <c r="B313" s="199"/>
      <c r="C313" s="199"/>
      <c r="D313" s="200"/>
      <c r="E313" s="201"/>
      <c r="F313" s="199"/>
      <c r="G313" s="199"/>
      <c r="H313" s="199"/>
      <c r="I313" s="199"/>
      <c r="J313" s="199"/>
      <c r="K313" s="199"/>
    </row>
    <row r="314" spans="2:11" x14ac:dyDescent="0.3">
      <c r="B314" s="199"/>
      <c r="C314" s="199"/>
      <c r="D314" s="200"/>
      <c r="E314" s="201"/>
      <c r="F314" s="199"/>
      <c r="G314" s="199"/>
      <c r="H314" s="199"/>
      <c r="I314" s="199"/>
      <c r="J314" s="199"/>
      <c r="K314" s="199"/>
    </row>
    <row r="315" spans="2:11" x14ac:dyDescent="0.3">
      <c r="B315" s="199"/>
      <c r="C315" s="199"/>
      <c r="D315" s="200"/>
      <c r="E315" s="201"/>
      <c r="F315" s="199"/>
      <c r="G315" s="199"/>
      <c r="H315" s="199"/>
      <c r="I315" s="199"/>
      <c r="J315" s="199"/>
      <c r="K315" s="199"/>
    </row>
    <row r="316" spans="2:11" x14ac:dyDescent="0.3">
      <c r="B316" s="199"/>
      <c r="C316" s="199"/>
      <c r="D316" s="200"/>
      <c r="E316" s="201"/>
      <c r="F316" s="199"/>
      <c r="G316" s="199"/>
      <c r="H316" s="199"/>
      <c r="I316" s="199"/>
      <c r="J316" s="199"/>
      <c r="K316" s="199"/>
    </row>
    <row r="317" spans="2:11" x14ac:dyDescent="0.3">
      <c r="B317" s="199"/>
      <c r="C317" s="199"/>
      <c r="D317" s="200"/>
      <c r="E317" s="201"/>
      <c r="F317" s="199"/>
      <c r="G317" s="199"/>
      <c r="H317" s="199"/>
      <c r="I317" s="199"/>
      <c r="J317" s="199"/>
      <c r="K317" s="199"/>
    </row>
    <row r="318" spans="2:11" x14ac:dyDescent="0.3">
      <c r="B318" s="199"/>
      <c r="C318" s="199"/>
      <c r="D318" s="200"/>
      <c r="E318" s="201"/>
      <c r="F318" s="199"/>
      <c r="G318" s="199"/>
      <c r="H318" s="199"/>
      <c r="I318" s="199"/>
      <c r="J318" s="199"/>
      <c r="K318" s="199"/>
    </row>
    <row r="319" spans="2:11" x14ac:dyDescent="0.3">
      <c r="B319" s="199"/>
      <c r="C319" s="199"/>
      <c r="D319" s="200"/>
      <c r="E319" s="201"/>
      <c r="F319" s="199"/>
      <c r="G319" s="199"/>
      <c r="H319" s="199"/>
      <c r="I319" s="199"/>
      <c r="J319" s="199"/>
      <c r="K319" s="199"/>
    </row>
    <row r="320" spans="2:11" x14ac:dyDescent="0.3">
      <c r="B320" s="199"/>
      <c r="C320" s="199"/>
      <c r="D320" s="200"/>
      <c r="E320" s="201"/>
      <c r="F320" s="199"/>
      <c r="G320" s="199"/>
      <c r="H320" s="199"/>
      <c r="I320" s="199"/>
      <c r="J320" s="199"/>
      <c r="K320" s="199"/>
    </row>
    <row r="321" spans="2:11" x14ac:dyDescent="0.3">
      <c r="B321" s="199"/>
      <c r="C321" s="199"/>
      <c r="D321" s="200"/>
      <c r="E321" s="201"/>
      <c r="F321" s="199"/>
      <c r="G321" s="199"/>
      <c r="H321" s="199"/>
      <c r="I321" s="199"/>
      <c r="J321" s="199"/>
      <c r="K321" s="199"/>
    </row>
    <row r="322" spans="2:11" x14ac:dyDescent="0.3">
      <c r="B322" s="199"/>
      <c r="C322" s="199"/>
      <c r="D322" s="200"/>
      <c r="E322" s="201"/>
      <c r="F322" s="199"/>
      <c r="G322" s="199"/>
      <c r="H322" s="199"/>
      <c r="I322" s="199"/>
      <c r="J322" s="199"/>
      <c r="K322" s="199"/>
    </row>
    <row r="323" spans="2:11" x14ac:dyDescent="0.3">
      <c r="B323" s="199"/>
      <c r="C323" s="199"/>
      <c r="D323" s="200"/>
      <c r="E323" s="201"/>
      <c r="F323" s="199"/>
      <c r="G323" s="199"/>
      <c r="H323" s="199"/>
      <c r="I323" s="199"/>
      <c r="J323" s="199"/>
      <c r="K323" s="199"/>
    </row>
    <row r="324" spans="2:11" x14ac:dyDescent="0.3">
      <c r="B324" s="199"/>
      <c r="C324" s="199"/>
      <c r="D324" s="200"/>
      <c r="E324" s="201"/>
      <c r="F324" s="199"/>
      <c r="G324" s="199"/>
      <c r="H324" s="199"/>
      <c r="I324" s="199"/>
      <c r="J324" s="199"/>
      <c r="K324" s="199"/>
    </row>
    <row r="325" spans="2:11" x14ac:dyDescent="0.3">
      <c r="B325" s="199"/>
      <c r="C325" s="199"/>
      <c r="D325" s="200"/>
      <c r="E325" s="201"/>
      <c r="F325" s="199"/>
      <c r="G325" s="199"/>
      <c r="H325" s="199"/>
      <c r="I325" s="199"/>
      <c r="J325" s="199"/>
      <c r="K325" s="199"/>
    </row>
    <row r="326" spans="2:11" x14ac:dyDescent="0.3">
      <c r="B326" s="199"/>
      <c r="C326" s="199"/>
      <c r="D326" s="200"/>
      <c r="E326" s="201"/>
      <c r="F326" s="199"/>
      <c r="G326" s="199"/>
      <c r="H326" s="199"/>
      <c r="I326" s="199"/>
      <c r="J326" s="199"/>
      <c r="K326" s="199"/>
    </row>
    <row r="327" spans="2:11" x14ac:dyDescent="0.3">
      <c r="B327" s="199"/>
      <c r="C327" s="199"/>
      <c r="D327" s="200"/>
      <c r="E327" s="201"/>
      <c r="F327" s="199"/>
      <c r="G327" s="199"/>
      <c r="H327" s="199"/>
      <c r="I327" s="199"/>
      <c r="J327" s="199"/>
      <c r="K327" s="199"/>
    </row>
    <row r="328" spans="2:11" x14ac:dyDescent="0.3">
      <c r="B328" s="199"/>
      <c r="C328" s="199"/>
      <c r="D328" s="200"/>
      <c r="E328" s="201"/>
      <c r="F328" s="199"/>
      <c r="G328" s="199"/>
      <c r="H328" s="199"/>
      <c r="I328" s="199"/>
      <c r="J328" s="199"/>
      <c r="K328" s="199"/>
    </row>
    <row r="329" spans="2:11" x14ac:dyDescent="0.3">
      <c r="B329" s="199"/>
      <c r="C329" s="199"/>
      <c r="D329" s="200"/>
      <c r="E329" s="201"/>
      <c r="F329" s="199"/>
      <c r="G329" s="199"/>
      <c r="H329" s="199"/>
      <c r="I329" s="199"/>
      <c r="J329" s="199"/>
      <c r="K329" s="199"/>
    </row>
    <row r="330" spans="2:11" x14ac:dyDescent="0.3">
      <c r="B330" s="199"/>
      <c r="C330" s="199"/>
      <c r="D330" s="200"/>
      <c r="E330" s="201"/>
      <c r="F330" s="199"/>
      <c r="G330" s="199"/>
      <c r="H330" s="199"/>
      <c r="I330" s="199"/>
      <c r="J330" s="199"/>
      <c r="K330" s="199"/>
    </row>
    <row r="331" spans="2:11" x14ac:dyDescent="0.3">
      <c r="B331" s="199"/>
      <c r="C331" s="199"/>
      <c r="D331" s="200"/>
      <c r="E331" s="201"/>
      <c r="F331" s="199"/>
      <c r="G331" s="199"/>
      <c r="H331" s="199"/>
      <c r="I331" s="199"/>
      <c r="J331" s="199"/>
      <c r="K331" s="199"/>
    </row>
    <row r="332" spans="2:11" x14ac:dyDescent="0.3">
      <c r="B332" s="199"/>
      <c r="C332" s="199"/>
      <c r="D332" s="200"/>
      <c r="E332" s="201"/>
      <c r="F332" s="199"/>
      <c r="G332" s="199"/>
      <c r="H332" s="199"/>
      <c r="I332" s="199"/>
      <c r="J332" s="199"/>
      <c r="K332" s="199"/>
    </row>
    <row r="333" spans="2:11" x14ac:dyDescent="0.3">
      <c r="B333" s="199"/>
      <c r="C333" s="199"/>
      <c r="D333" s="200"/>
      <c r="E333" s="201"/>
      <c r="F333" s="199"/>
      <c r="G333" s="199"/>
      <c r="H333" s="199"/>
      <c r="I333" s="199"/>
      <c r="J333" s="199"/>
      <c r="K333" s="199"/>
    </row>
    <row r="334" spans="2:11" x14ac:dyDescent="0.3">
      <c r="B334" s="199"/>
      <c r="C334" s="199"/>
      <c r="D334" s="200"/>
      <c r="E334" s="201"/>
      <c r="F334" s="199"/>
      <c r="G334" s="199"/>
      <c r="H334" s="199"/>
      <c r="I334" s="199"/>
      <c r="J334" s="199"/>
      <c r="K334" s="199"/>
    </row>
    <row r="335" spans="2:11" x14ac:dyDescent="0.3">
      <c r="B335" s="199"/>
      <c r="C335" s="199"/>
      <c r="D335" s="200"/>
      <c r="E335" s="201"/>
      <c r="F335" s="199"/>
      <c r="G335" s="199"/>
      <c r="H335" s="199"/>
      <c r="I335" s="199"/>
      <c r="J335" s="199"/>
      <c r="K335" s="199"/>
    </row>
    <row r="336" spans="2:11" x14ac:dyDescent="0.3">
      <c r="B336" s="199"/>
      <c r="C336" s="199"/>
      <c r="D336" s="200"/>
      <c r="E336" s="201"/>
      <c r="F336" s="199"/>
      <c r="G336" s="199"/>
      <c r="H336" s="199"/>
      <c r="I336" s="199"/>
      <c r="J336" s="199"/>
      <c r="K336" s="199"/>
    </row>
    <row r="337" spans="2:11" x14ac:dyDescent="0.3">
      <c r="B337" s="199"/>
      <c r="C337" s="199"/>
      <c r="D337" s="200"/>
      <c r="E337" s="201"/>
      <c r="F337" s="199"/>
      <c r="G337" s="199"/>
      <c r="H337" s="199"/>
      <c r="I337" s="199"/>
      <c r="J337" s="199"/>
      <c r="K337" s="199"/>
    </row>
    <row r="338" spans="2:11" x14ac:dyDescent="0.3">
      <c r="B338" s="199"/>
      <c r="C338" s="199"/>
      <c r="D338" s="200"/>
      <c r="E338" s="201"/>
      <c r="F338" s="199"/>
      <c r="G338" s="199"/>
      <c r="H338" s="199"/>
      <c r="I338" s="199"/>
      <c r="J338" s="199"/>
      <c r="K338" s="199"/>
    </row>
    <row r="339" spans="2:11" x14ac:dyDescent="0.3">
      <c r="B339" s="199"/>
      <c r="C339" s="199"/>
      <c r="D339" s="200"/>
      <c r="E339" s="201"/>
      <c r="F339" s="199"/>
      <c r="G339" s="199"/>
      <c r="H339" s="199"/>
      <c r="I339" s="199"/>
      <c r="J339" s="199"/>
      <c r="K339" s="199"/>
    </row>
    <row r="340" spans="2:11" x14ac:dyDescent="0.3">
      <c r="B340" s="199"/>
      <c r="C340" s="199"/>
      <c r="D340" s="200"/>
      <c r="E340" s="201"/>
      <c r="F340" s="199"/>
      <c r="G340" s="199"/>
      <c r="H340" s="199"/>
      <c r="I340" s="199"/>
      <c r="J340" s="199"/>
      <c r="K340" s="199"/>
    </row>
    <row r="341" spans="2:11" x14ac:dyDescent="0.3">
      <c r="B341" s="199"/>
      <c r="C341" s="199"/>
      <c r="D341" s="200"/>
      <c r="E341" s="201"/>
      <c r="F341" s="199"/>
      <c r="G341" s="199"/>
      <c r="H341" s="199"/>
      <c r="I341" s="199"/>
      <c r="J341" s="199"/>
      <c r="K341" s="199"/>
    </row>
    <row r="342" spans="2:11" x14ac:dyDescent="0.3">
      <c r="B342" s="199"/>
      <c r="C342" s="199"/>
      <c r="D342" s="200"/>
      <c r="E342" s="201"/>
      <c r="F342" s="199"/>
      <c r="G342" s="199"/>
      <c r="H342" s="199"/>
      <c r="I342" s="199"/>
      <c r="J342" s="199"/>
      <c r="K342" s="199"/>
    </row>
    <row r="343" spans="2:11" x14ac:dyDescent="0.3">
      <c r="B343" s="199"/>
      <c r="C343" s="199"/>
      <c r="D343" s="200"/>
      <c r="E343" s="201"/>
      <c r="F343" s="199"/>
      <c r="G343" s="199"/>
      <c r="H343" s="199"/>
      <c r="I343" s="199"/>
      <c r="J343" s="199"/>
      <c r="K343" s="199"/>
    </row>
    <row r="344" spans="2:11" x14ac:dyDescent="0.3">
      <c r="B344" s="199"/>
      <c r="C344" s="199"/>
      <c r="D344" s="200"/>
      <c r="E344" s="201"/>
      <c r="F344" s="199"/>
      <c r="G344" s="199"/>
      <c r="H344" s="199"/>
      <c r="I344" s="199"/>
      <c r="J344" s="199"/>
      <c r="K344" s="199"/>
    </row>
  </sheetData>
  <autoFilter ref="B9:K250">
    <sortState ref="B41:M48">
      <sortCondition ref="E8:E312"/>
    </sortState>
  </autoFilter>
  <sortState ref="C24:K24">
    <sortCondition ref="I24"/>
  </sortState>
  <mergeCells count="13">
    <mergeCell ref="E7:E8"/>
    <mergeCell ref="F7:H7"/>
    <mergeCell ref="K7:K8"/>
    <mergeCell ref="E6:K6"/>
    <mergeCell ref="C1:K1"/>
    <mergeCell ref="I7:I8"/>
    <mergeCell ref="J7:J8"/>
    <mergeCell ref="I5:K5"/>
    <mergeCell ref="C252:D252"/>
    <mergeCell ref="C253:D253"/>
    <mergeCell ref="B7:B8"/>
    <mergeCell ref="C7:C8"/>
    <mergeCell ref="D7:D8"/>
  </mergeCells>
  <conditionalFormatting sqref="I26:I33">
    <cfRule type="duplicateValues" dxfId="28" priority="28"/>
  </conditionalFormatting>
  <conditionalFormatting sqref="I34">
    <cfRule type="duplicateValues" dxfId="27" priority="1"/>
  </conditionalFormatting>
  <conditionalFormatting sqref="I35:I41">
    <cfRule type="duplicateValues" dxfId="26" priority="27"/>
  </conditionalFormatting>
  <conditionalFormatting sqref="I42:I49">
    <cfRule type="duplicateValues" dxfId="25" priority="26"/>
  </conditionalFormatting>
  <conditionalFormatting sqref="I50:I57">
    <cfRule type="duplicateValues" dxfId="24" priority="25"/>
  </conditionalFormatting>
  <conditionalFormatting sqref="I58:I65">
    <cfRule type="duplicateValues" dxfId="23" priority="24"/>
  </conditionalFormatting>
  <conditionalFormatting sqref="I66:I73">
    <cfRule type="duplicateValues" dxfId="22" priority="23"/>
  </conditionalFormatting>
  <conditionalFormatting sqref="I74:I81">
    <cfRule type="duplicateValues" dxfId="21" priority="22"/>
  </conditionalFormatting>
  <conditionalFormatting sqref="I82:I89">
    <cfRule type="duplicateValues" dxfId="20" priority="21"/>
  </conditionalFormatting>
  <conditionalFormatting sqref="I90:I97">
    <cfRule type="duplicateValues" dxfId="19" priority="20"/>
  </conditionalFormatting>
  <conditionalFormatting sqref="I98:I105">
    <cfRule type="duplicateValues" dxfId="18" priority="19"/>
  </conditionalFormatting>
  <conditionalFormatting sqref="I106:I113">
    <cfRule type="duplicateValues" dxfId="17" priority="18"/>
  </conditionalFormatting>
  <conditionalFormatting sqref="I114:I121">
    <cfRule type="duplicateValues" dxfId="16" priority="17"/>
  </conditionalFormatting>
  <conditionalFormatting sqref="I122:I129">
    <cfRule type="duplicateValues" dxfId="15" priority="16"/>
  </conditionalFormatting>
  <conditionalFormatting sqref="I130:I137">
    <cfRule type="duplicateValues" dxfId="14" priority="15"/>
  </conditionalFormatting>
  <conditionalFormatting sqref="I138:I145">
    <cfRule type="duplicateValues" dxfId="13" priority="14"/>
  </conditionalFormatting>
  <conditionalFormatting sqref="I146:I153">
    <cfRule type="duplicateValues" dxfId="12" priority="13"/>
  </conditionalFormatting>
  <conditionalFormatting sqref="I154:I161">
    <cfRule type="duplicateValues" dxfId="11" priority="12"/>
  </conditionalFormatting>
  <conditionalFormatting sqref="I162:I169">
    <cfRule type="duplicateValues" dxfId="10" priority="11"/>
  </conditionalFormatting>
  <conditionalFormatting sqref="I170:I185">
    <cfRule type="duplicateValues" dxfId="9" priority="10"/>
  </conditionalFormatting>
  <conditionalFormatting sqref="I186:I193">
    <cfRule type="duplicateValues" dxfId="8" priority="9"/>
  </conditionalFormatting>
  <conditionalFormatting sqref="I194:I201">
    <cfRule type="duplicateValues" dxfId="7" priority="8"/>
  </conditionalFormatting>
  <conditionalFormatting sqref="I202:I209">
    <cfRule type="duplicateValues" dxfId="6" priority="7"/>
  </conditionalFormatting>
  <conditionalFormatting sqref="I210:I217">
    <cfRule type="duplicateValues" dxfId="5" priority="6"/>
  </conditionalFormatting>
  <conditionalFormatting sqref="I218:I225">
    <cfRule type="duplicateValues" dxfId="4" priority="5"/>
  </conditionalFormatting>
  <conditionalFormatting sqref="I226:I233">
    <cfRule type="duplicateValues" dxfId="3" priority="4"/>
  </conditionalFormatting>
  <conditionalFormatting sqref="I234:I241">
    <cfRule type="duplicateValues" dxfId="2" priority="3"/>
  </conditionalFormatting>
  <conditionalFormatting sqref="I242:I249">
    <cfRule type="duplicateValues" dxfId="1" priority="2"/>
  </conditionalFormatting>
  <conditionalFormatting sqref="I250:I251 I1:I3 I7:I25 I254:I1048576">
    <cfRule type="duplicateValues" dxfId="0" priority="29"/>
  </conditionalFormatting>
  <pageMargins left="0.51181102362204722" right="0.19685039370078741" top="0.55118110236220474" bottom="0.35433070866141736" header="0.31496062992125984" footer="0.31496062992125984"/>
  <pageSetup paperSize="9" scale="75" orientation="portrait" r:id="rId1"/>
  <rowBreaks count="5" manualBreakCount="5">
    <brk id="35" min="1" max="10" man="1"/>
    <brk id="76" min="1" max="10" man="1"/>
    <brk id="114" min="1" max="10" man="1"/>
    <brk id="155" min="1" max="10" man="1"/>
    <brk id="196" min="1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F16"/>
  <sheetViews>
    <sheetView view="pageBreakPreview" zoomScale="60" zoomScaleNormal="100" workbookViewId="0">
      <selection activeCell="J6" sqref="J6"/>
    </sheetView>
  </sheetViews>
  <sheetFormatPr defaultRowHeight="14.4" x14ac:dyDescent="0.3"/>
  <sheetData>
    <row r="1" spans="6:6" ht="17.399999999999999" x14ac:dyDescent="0.3">
      <c r="F1" s="6" t="s">
        <v>19</v>
      </c>
    </row>
    <row r="2" spans="6:6" ht="17.399999999999999" x14ac:dyDescent="0.3">
      <c r="F2" s="6" t="s">
        <v>20</v>
      </c>
    </row>
    <row r="3" spans="6:6" ht="18" x14ac:dyDescent="0.3">
      <c r="F3" s="5"/>
    </row>
    <row r="4" spans="6:6" ht="18" x14ac:dyDescent="0.3">
      <c r="F4" s="5" t="s">
        <v>21</v>
      </c>
    </row>
    <row r="5" spans="6:6" ht="18" x14ac:dyDescent="0.3">
      <c r="F5" s="5" t="s">
        <v>22</v>
      </c>
    </row>
    <row r="6" spans="6:6" ht="18" x14ac:dyDescent="0.3">
      <c r="F6" s="5" t="s">
        <v>23</v>
      </c>
    </row>
    <row r="7" spans="6:6" ht="18" x14ac:dyDescent="0.3">
      <c r="F7" s="5" t="s">
        <v>24</v>
      </c>
    </row>
    <row r="8" spans="6:6" ht="18" x14ac:dyDescent="0.3">
      <c r="F8" s="5" t="s">
        <v>25</v>
      </c>
    </row>
    <row r="9" spans="6:6" ht="18" x14ac:dyDescent="0.3">
      <c r="F9" s="5" t="s">
        <v>26</v>
      </c>
    </row>
    <row r="10" spans="6:6" ht="18" x14ac:dyDescent="0.3">
      <c r="F10" s="5" t="s">
        <v>27</v>
      </c>
    </row>
    <row r="11" spans="6:6" ht="18" x14ac:dyDescent="0.3">
      <c r="F11" s="5" t="s">
        <v>28</v>
      </c>
    </row>
    <row r="12" spans="6:6" ht="18" x14ac:dyDescent="0.3">
      <c r="F12" s="5" t="s">
        <v>29</v>
      </c>
    </row>
    <row r="13" spans="6:6" ht="18" x14ac:dyDescent="0.3">
      <c r="F13" s="5" t="s">
        <v>30</v>
      </c>
    </row>
    <row r="14" spans="6:6" ht="18" x14ac:dyDescent="0.3">
      <c r="F14" s="5" t="s">
        <v>31</v>
      </c>
    </row>
    <row r="15" spans="6:6" x14ac:dyDescent="0.3">
      <c r="F15" s="7"/>
    </row>
    <row r="16" spans="6:6" ht="15.6" x14ac:dyDescent="0.3">
      <c r="F16" s="8"/>
    </row>
  </sheetData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командный</vt:lpstr>
      <vt:lpstr>лично-командный</vt:lpstr>
      <vt:lpstr>личн.пер-во</vt:lpstr>
      <vt:lpstr>Лист1</vt:lpstr>
      <vt:lpstr>командный!Область_печати</vt:lpstr>
      <vt:lpstr>'личн.пер-во'!Область_печати</vt:lpstr>
      <vt:lpstr>'лично-командный'!Область_печати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2026-05-15T10:14:00Z</dcterms:modified>
</cp:coreProperties>
</file>